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E:\Excel\Spielpläne\2025 EURO Women\"/>
    </mc:Choice>
  </mc:AlternateContent>
  <xr:revisionPtr revIDLastSave="0" documentId="13_ncr:1_{EE8DB300-3A8F-4FD0-B844-6869483A70A5}" xr6:coauthVersionLast="36" xr6:coauthVersionMax="47" xr10:uidLastSave="{00000000-0000-0000-0000-000000000000}"/>
  <bookViews>
    <workbookView xWindow="-120" yWindow="-120" windowWidth="29040" windowHeight="15750" xr2:uid="{6EA24919-69B3-4220-816A-569ED1BFEE92}"/>
  </bookViews>
  <sheets>
    <sheet name="Tabelle1" sheetId="4" r:id="rId1"/>
    <sheet name="Language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2" i="4" l="1"/>
  <c r="D42" i="4"/>
  <c r="F40" i="4"/>
  <c r="D40" i="4"/>
  <c r="F39" i="4"/>
  <c r="D39" i="4"/>
  <c r="F37" i="4"/>
  <c r="D37" i="4"/>
  <c r="F36" i="4"/>
  <c r="D36" i="4"/>
  <c r="F35" i="4"/>
  <c r="D35" i="4"/>
  <c r="F34" i="4"/>
  <c r="D34" i="4"/>
  <c r="C9" i="3" l="1"/>
  <c r="C8" i="3"/>
  <c r="C7" i="3"/>
  <c r="C6" i="3"/>
  <c r="C5" i="3"/>
  <c r="C4" i="3"/>
  <c r="C3" i="3"/>
  <c r="E98" i="3" s="1"/>
  <c r="B3" i="4" s="1"/>
  <c r="E73" i="3" l="1"/>
  <c r="E23" i="3"/>
  <c r="E47" i="3"/>
  <c r="E55" i="3"/>
  <c r="E91" i="3"/>
  <c r="C45" i="4" s="1"/>
  <c r="E16" i="3"/>
  <c r="E24" i="3"/>
  <c r="E32" i="3"/>
  <c r="E40" i="3"/>
  <c r="E48" i="3"/>
  <c r="E56" i="3"/>
  <c r="E64" i="3"/>
  <c r="E74" i="3"/>
  <c r="E84" i="3"/>
  <c r="E92" i="3"/>
  <c r="E8" i="3"/>
  <c r="E39" i="3"/>
  <c r="E83" i="3"/>
  <c r="G4" i="4" s="1"/>
  <c r="E5" i="3"/>
  <c r="E9" i="3"/>
  <c r="E17" i="3"/>
  <c r="E25" i="3"/>
  <c r="E33" i="3"/>
  <c r="E41" i="3"/>
  <c r="E49" i="3"/>
  <c r="E57" i="3"/>
  <c r="E67" i="3"/>
  <c r="E76" i="3"/>
  <c r="E85" i="3"/>
  <c r="C33" i="4" s="1"/>
  <c r="E93" i="3"/>
  <c r="E10" i="3"/>
  <c r="E18" i="3"/>
  <c r="E26" i="3"/>
  <c r="E34" i="3"/>
  <c r="E42" i="3"/>
  <c r="E50" i="3"/>
  <c r="E58" i="3"/>
  <c r="E68" i="3"/>
  <c r="E77" i="3"/>
  <c r="L1" i="3" s="1"/>
  <c r="E86" i="3"/>
  <c r="C38" i="4" s="1"/>
  <c r="E94" i="3"/>
  <c r="E63" i="3"/>
  <c r="E6" i="3"/>
  <c r="E11" i="3"/>
  <c r="E19" i="3"/>
  <c r="E27" i="3"/>
  <c r="E35" i="3"/>
  <c r="E43" i="3"/>
  <c r="E51" i="3"/>
  <c r="E59" i="3"/>
  <c r="E69" i="3"/>
  <c r="E78" i="3"/>
  <c r="E87" i="3"/>
  <c r="E95" i="3"/>
  <c r="E12" i="3"/>
  <c r="E20" i="3"/>
  <c r="E28" i="3"/>
  <c r="E36" i="3"/>
  <c r="E44" i="3"/>
  <c r="E52" i="3"/>
  <c r="E60" i="3"/>
  <c r="E70" i="3"/>
  <c r="E79" i="3"/>
  <c r="E88" i="3"/>
  <c r="C41" i="4" s="1"/>
  <c r="E96" i="3"/>
  <c r="E15" i="3"/>
  <c r="E31" i="3"/>
  <c r="E7" i="3"/>
  <c r="E13" i="3"/>
  <c r="E21" i="3"/>
  <c r="E29" i="3"/>
  <c r="E37" i="3"/>
  <c r="E45" i="3"/>
  <c r="E53" i="3"/>
  <c r="E61" i="3"/>
  <c r="E71" i="3"/>
  <c r="E81" i="3"/>
  <c r="E89" i="3"/>
  <c r="E97" i="3"/>
  <c r="E14" i="3"/>
  <c r="E22" i="3"/>
  <c r="E30" i="3"/>
  <c r="E38" i="3"/>
  <c r="E46" i="3"/>
  <c r="E54" i="3"/>
  <c r="E62" i="3"/>
  <c r="E72" i="3"/>
  <c r="F1" i="3" s="1"/>
  <c r="E82" i="3"/>
  <c r="C1" i="4" s="1"/>
  <c r="E90" i="3"/>
  <c r="L40" i="4"/>
  <c r="K40" i="4"/>
  <c r="L39" i="4"/>
  <c r="K39" i="4"/>
  <c r="L37" i="4"/>
  <c r="K37" i="4"/>
  <c r="L36" i="4"/>
  <c r="K36" i="4"/>
  <c r="L35" i="4"/>
  <c r="K35" i="4"/>
  <c r="L34" i="4"/>
  <c r="K34" i="4"/>
  <c r="D15" i="4" l="1"/>
  <c r="D18" i="4"/>
  <c r="F13" i="4"/>
  <c r="F29" i="4"/>
  <c r="D28" i="4"/>
  <c r="F31" i="4"/>
  <c r="F10" i="4"/>
  <c r="D6" i="4"/>
  <c r="D8" i="4"/>
  <c r="F11" i="4"/>
  <c r="D7" i="4"/>
  <c r="F8" i="4"/>
  <c r="D11" i="4"/>
  <c r="F6" i="4"/>
  <c r="D9" i="4"/>
  <c r="F22" i="4"/>
  <c r="D21" i="4"/>
  <c r="F25" i="4"/>
  <c r="F20" i="4"/>
  <c r="D23" i="4"/>
  <c r="D25" i="4"/>
  <c r="F7" i="4"/>
  <c r="D10" i="4"/>
  <c r="F9" i="4"/>
  <c r="D24" i="4"/>
  <c r="F23" i="4"/>
  <c r="F21" i="4"/>
  <c r="F28" i="4"/>
  <c r="D32" i="4"/>
  <c r="F30" i="4"/>
  <c r="C19" i="4"/>
  <c r="C12" i="4"/>
  <c r="C26" i="4"/>
  <c r="D16" i="4"/>
  <c r="F17" i="4"/>
  <c r="D13" i="4"/>
  <c r="F18" i="4"/>
  <c r="D14" i="4"/>
  <c r="F16" i="4"/>
  <c r="D30" i="4"/>
  <c r="F27" i="4"/>
  <c r="D31" i="4"/>
  <c r="F24" i="4"/>
  <c r="D20" i="4"/>
  <c r="D22" i="4"/>
  <c r="F15" i="4"/>
  <c r="F14" i="4"/>
  <c r="D17" i="4"/>
  <c r="D29" i="4"/>
  <c r="F32" i="4"/>
  <c r="D27" i="4"/>
  <c r="C5" i="4"/>
  <c r="L42" i="4"/>
  <c r="K42" i="4"/>
</calcChain>
</file>

<file path=xl/sharedStrings.xml><?xml version="1.0" encoding="utf-8"?>
<sst xmlns="http://schemas.openxmlformats.org/spreadsheetml/2006/main" count="439" uniqueCount="349">
  <si>
    <t>Getippte Ergebn.</t>
  </si>
  <si>
    <t>Niederlande</t>
  </si>
  <si>
    <t>England</t>
  </si>
  <si>
    <t>Wales</t>
  </si>
  <si>
    <t>Polen</t>
  </si>
  <si>
    <t>Dänemark</t>
  </si>
  <si>
    <t>Frankreich</t>
  </si>
  <si>
    <t>Deutschland</t>
  </si>
  <si>
    <t>Spanien</t>
  </si>
  <si>
    <t>Kroatien</t>
  </si>
  <si>
    <t>Belgien</t>
  </si>
  <si>
    <t>Schweiz</t>
  </si>
  <si>
    <t>Serbien</t>
  </si>
  <si>
    <t>Portugal</t>
  </si>
  <si>
    <t>Achtelfinale</t>
  </si>
  <si>
    <t>Viertelfinale</t>
  </si>
  <si>
    <t>Halbfinale</t>
  </si>
  <si>
    <t>Dritter Platz</t>
  </si>
  <si>
    <t>Finale</t>
  </si>
  <si>
    <t>Benutzername:</t>
  </si>
  <si>
    <t>german</t>
  </si>
  <si>
    <t>←</t>
  </si>
  <si>
    <t>english</t>
  </si>
  <si>
    <t>spanish</t>
  </si>
  <si>
    <t>italian</t>
  </si>
  <si>
    <t>french</t>
  </si>
  <si>
    <t>my language</t>
  </si>
  <si>
    <t>Belgium</t>
  </si>
  <si>
    <t>Bélgica</t>
  </si>
  <si>
    <t>Belgio</t>
  </si>
  <si>
    <t>Belgique</t>
  </si>
  <si>
    <t>France</t>
  </si>
  <si>
    <t>Francia</t>
  </si>
  <si>
    <t>Inglaterra</t>
  </si>
  <si>
    <t>Inghilterra</t>
  </si>
  <si>
    <t>Angleterre</t>
  </si>
  <si>
    <t>Italy</t>
  </si>
  <si>
    <t>Italia</t>
  </si>
  <si>
    <t>Italie</t>
  </si>
  <si>
    <t>Italien</t>
  </si>
  <si>
    <t>Spain</t>
  </si>
  <si>
    <t>España</t>
  </si>
  <si>
    <t>Spagna</t>
  </si>
  <si>
    <t>Espagne</t>
  </si>
  <si>
    <t>Portogallo</t>
  </si>
  <si>
    <t>Netherlands</t>
  </si>
  <si>
    <t>Países Bajos</t>
  </si>
  <si>
    <t>Paesi Bassi</t>
  </si>
  <si>
    <t>Pays-Bas</t>
  </si>
  <si>
    <t>Denmark</t>
  </si>
  <si>
    <t>Dinamarca</t>
  </si>
  <si>
    <t>Danimarca</t>
  </si>
  <si>
    <t>Danemark</t>
  </si>
  <si>
    <t>Germany</t>
  </si>
  <si>
    <t>Alemania</t>
  </si>
  <si>
    <t>Germania</t>
  </si>
  <si>
    <t>Allemagne</t>
  </si>
  <si>
    <t>Switzerland</t>
  </si>
  <si>
    <t>Suiza</t>
  </si>
  <si>
    <t>Svizzera</t>
  </si>
  <si>
    <t>Suisse</t>
  </si>
  <si>
    <t>Croatia</t>
  </si>
  <si>
    <t>Croacia</t>
  </si>
  <si>
    <t>Croazia</t>
  </si>
  <si>
    <t>Croatie</t>
  </si>
  <si>
    <t>Gales</t>
  </si>
  <si>
    <t>Galles</t>
  </si>
  <si>
    <t>Pays de Galles</t>
  </si>
  <si>
    <t>Sweden</t>
  </si>
  <si>
    <t>Suecia</t>
  </si>
  <si>
    <t>Svezia</t>
  </si>
  <si>
    <t>Suède</t>
  </si>
  <si>
    <t>Schweden</t>
  </si>
  <si>
    <t>Serbia</t>
  </si>
  <si>
    <t>Serbie</t>
  </si>
  <si>
    <t>Poland</t>
  </si>
  <si>
    <t>Polonia</t>
  </si>
  <si>
    <t>Pologne</t>
  </si>
  <si>
    <t>Ukraine</t>
  </si>
  <si>
    <t>Ucrania</t>
  </si>
  <si>
    <t>Ucraina</t>
  </si>
  <si>
    <t>Czechia</t>
  </si>
  <si>
    <t>Rep. Checa</t>
  </si>
  <si>
    <t>Rep. Ceca</t>
  </si>
  <si>
    <t>Rép. tchèque</t>
  </si>
  <si>
    <t>Tschechien</t>
  </si>
  <si>
    <t>Austria</t>
  </si>
  <si>
    <t>Autriche</t>
  </si>
  <si>
    <t>Österreich</t>
  </si>
  <si>
    <t>Russia</t>
  </si>
  <si>
    <t>Rusia</t>
  </si>
  <si>
    <t>Russie</t>
  </si>
  <si>
    <t>Russland</t>
  </si>
  <si>
    <t>Scotland</t>
  </si>
  <si>
    <t>Escocia</t>
  </si>
  <si>
    <t>Scozia</t>
  </si>
  <si>
    <t>Écosse</t>
  </si>
  <si>
    <t>Schottland</t>
  </si>
  <si>
    <t>Hungary</t>
  </si>
  <si>
    <t>Hungría</t>
  </si>
  <si>
    <t>Ungheria</t>
  </si>
  <si>
    <t>Hongrie</t>
  </si>
  <si>
    <t>Ungarn</t>
  </si>
  <si>
    <t>Norway</t>
  </si>
  <si>
    <t>Noruega</t>
  </si>
  <si>
    <t>Norvegia</t>
  </si>
  <si>
    <t>Norvège</t>
  </si>
  <si>
    <t>Norwegen</t>
  </si>
  <si>
    <t>Turkey</t>
  </si>
  <si>
    <t>Turquía</t>
  </si>
  <si>
    <t>Turchia</t>
  </si>
  <si>
    <t>Turquie</t>
  </si>
  <si>
    <t>Türkei</t>
  </si>
  <si>
    <t>Slovakia</t>
  </si>
  <si>
    <t>Eslovaquia</t>
  </si>
  <si>
    <t>Slovacchia</t>
  </si>
  <si>
    <t>Slovaquie</t>
  </si>
  <si>
    <t>Slowakei</t>
  </si>
  <si>
    <t>Ireland</t>
  </si>
  <si>
    <t>Irlanda</t>
  </si>
  <si>
    <t>Irlande</t>
  </si>
  <si>
    <t>Irland</t>
  </si>
  <si>
    <t>Romania</t>
  </si>
  <si>
    <t>Rumanía</t>
  </si>
  <si>
    <t>Roumanie</t>
  </si>
  <si>
    <t>Rumänien</t>
  </si>
  <si>
    <t>Northern Ireland</t>
  </si>
  <si>
    <t>Irlanda del Norte</t>
  </si>
  <si>
    <t>Irlanda del Nord</t>
  </si>
  <si>
    <t>Irlande du Nord</t>
  </si>
  <si>
    <t>Nordirland</t>
  </si>
  <si>
    <t>Greece</t>
  </si>
  <si>
    <t>Grecia</t>
  </si>
  <si>
    <t>Grèce</t>
  </si>
  <si>
    <t>Griechenland</t>
  </si>
  <si>
    <t>Finland</t>
  </si>
  <si>
    <t>Finlandia</t>
  </si>
  <si>
    <t>Finlande</t>
  </si>
  <si>
    <t>Bosnia a. Herzeg.</t>
  </si>
  <si>
    <t>Bosnia y Herzeg.</t>
  </si>
  <si>
    <t>Bosnia ed Erzeg.</t>
  </si>
  <si>
    <t>Bosnie-Herzég.</t>
  </si>
  <si>
    <t>Bosnien/Herzeg.</t>
  </si>
  <si>
    <t>North Macedonia</t>
  </si>
  <si>
    <t>Macedonia Norte</t>
  </si>
  <si>
    <t>Nord Macedonia</t>
  </si>
  <si>
    <t>Macédoine Nord</t>
  </si>
  <si>
    <t>Nordmazedonien</t>
  </si>
  <si>
    <t>Iceland</t>
  </si>
  <si>
    <t>Islandia</t>
  </si>
  <si>
    <t>Islanda</t>
  </si>
  <si>
    <t>Islande</t>
  </si>
  <si>
    <t>Island</t>
  </si>
  <si>
    <t>Slovenia</t>
  </si>
  <si>
    <t>Eslovenia</t>
  </si>
  <si>
    <t>Slovénie</t>
  </si>
  <si>
    <t>Slowenien</t>
  </si>
  <si>
    <t>Albania</t>
  </si>
  <si>
    <t>Albanie</t>
  </si>
  <si>
    <t>Albanien</t>
  </si>
  <si>
    <t>Montenegro</t>
  </si>
  <si>
    <t>Monténégro</t>
  </si>
  <si>
    <t>Bulgaria</t>
  </si>
  <si>
    <t>Bulgarie</t>
  </si>
  <si>
    <t>Bulgarien</t>
  </si>
  <si>
    <t>Israel</t>
  </si>
  <si>
    <t>Israele</t>
  </si>
  <si>
    <t>Israël</t>
  </si>
  <si>
    <t>Armenia</t>
  </si>
  <si>
    <t>Arménie</t>
  </si>
  <si>
    <t>Armenien</t>
  </si>
  <si>
    <t>Belarus</t>
  </si>
  <si>
    <t>Bielorrusia</t>
  </si>
  <si>
    <t>Bielorussia</t>
  </si>
  <si>
    <t>Bélarus</t>
  </si>
  <si>
    <t>Kosovo</t>
  </si>
  <si>
    <t>Georgia</t>
  </si>
  <si>
    <t>Géorgie</t>
  </si>
  <si>
    <t>Georgien</t>
  </si>
  <si>
    <t>Titles</t>
  </si>
  <si>
    <t>Choose language</t>
  </si>
  <si>
    <t>Elección de la lengua</t>
  </si>
  <si>
    <t>Scelta della lingua</t>
  </si>
  <si>
    <t>Choix de langue</t>
  </si>
  <si>
    <t>Wahl der Sprache</t>
  </si>
  <si>
    <t>Captions</t>
  </si>
  <si>
    <t>Group</t>
  </si>
  <si>
    <t>Grupo</t>
  </si>
  <si>
    <t>Gruppo</t>
  </si>
  <si>
    <t>Groupe</t>
  </si>
  <si>
    <t>Gruppe</t>
  </si>
  <si>
    <t>Third place</t>
  </si>
  <si>
    <t>Tercer lugar</t>
  </si>
  <si>
    <t>Terzo posto</t>
  </si>
  <si>
    <t>Troisième place</t>
  </si>
  <si>
    <t>Final</t>
  </si>
  <si>
    <t>Click here and choose language:</t>
  </si>
  <si>
    <t>Haga clic aquí y elija el idioma:</t>
  </si>
  <si>
    <t>Clicca qui e scegli la lingua:</t>
  </si>
  <si>
    <t>Cliquez ici et choisissez la langue :</t>
  </si>
  <si>
    <t>Hier klicken und Sprache wählen:</t>
  </si>
  <si>
    <t>Predictions</t>
  </si>
  <si>
    <t>Predicciones</t>
  </si>
  <si>
    <t>Predizioni</t>
  </si>
  <si>
    <t>Prédictions</t>
  </si>
  <si>
    <t>Predicted results</t>
  </si>
  <si>
    <t>Result. previstos</t>
  </si>
  <si>
    <t>Risult. Previsti</t>
  </si>
  <si>
    <t>Résult. prévus</t>
  </si>
  <si>
    <t>Round of 16</t>
  </si>
  <si>
    <t>Octavos de final</t>
  </si>
  <si>
    <t>Ottavi di finale</t>
  </si>
  <si>
    <t>huitièmes de finale</t>
  </si>
  <si>
    <t>Quarter final</t>
  </si>
  <si>
    <t>Cuartos de final</t>
  </si>
  <si>
    <t>Quarti di finale</t>
  </si>
  <si>
    <t>Quarts de finale</t>
  </si>
  <si>
    <t>Semi-Final</t>
  </si>
  <si>
    <t>Semifinales</t>
  </si>
  <si>
    <t>Semifinali</t>
  </si>
  <si>
    <t>Demi-finales</t>
  </si>
  <si>
    <t>User:</t>
  </si>
  <si>
    <t>Utente:</t>
  </si>
  <si>
    <t>Utilisateur/Utilisatrice:</t>
  </si>
  <si>
    <t>Usuario/Usuaria:</t>
  </si>
  <si>
    <t>Vorhersagen</t>
  </si>
  <si>
    <t>Anna</t>
  </si>
  <si>
    <t>*</t>
  </si>
  <si>
    <t xml:space="preserve">* </t>
  </si>
  <si>
    <t>Nach Beendigung der Gruppenphase die Nummern der Teams im Achtelfinale eintragen! Die Reihenfolge muss korrekt sein.</t>
  </si>
  <si>
    <t>¡Después del final de la fase de grupos, ingrese los números de los equipos en los octavos de final! El orden debe ser correcto.</t>
  </si>
  <si>
    <t>Al termine della fase a gironi, inserisci i numeri delle squadre degli ottavi di finale! L'ordine deve essere corretto.</t>
  </si>
  <si>
    <t>After the end of the group phase, enter the numbers of the teams in the round of 16! The order must be correct.</t>
  </si>
  <si>
    <t>Après la fin de la phase de poules, entrez les numéros des équipes en huitièmes de finale !  La commande doit être correcte.</t>
  </si>
  <si>
    <t>Last update:</t>
  </si>
  <si>
    <t>dutch</t>
  </si>
  <si>
    <t>België</t>
  </si>
  <si>
    <t>Italië</t>
  </si>
  <si>
    <t>Engeland</t>
  </si>
  <si>
    <t>Duitsland</t>
  </si>
  <si>
    <t>Spanje</t>
  </si>
  <si>
    <t>Oekraïne</t>
  </si>
  <si>
    <t>Frankrijk</t>
  </si>
  <si>
    <t>Zwitserland</t>
  </si>
  <si>
    <t>Kroatië</t>
  </si>
  <si>
    <t>Nederland</t>
  </si>
  <si>
    <t>Rusland</t>
  </si>
  <si>
    <t>Turkije</t>
  </si>
  <si>
    <t>Denemarken</t>
  </si>
  <si>
    <t>Oostenrijk</t>
  </si>
  <si>
    <t>Zweden</t>
  </si>
  <si>
    <t>Tsjechië</t>
  </si>
  <si>
    <t>Finnland</t>
  </si>
  <si>
    <t>Servië</t>
  </si>
  <si>
    <t>Slowakije</t>
  </si>
  <si>
    <t>Ierland</t>
  </si>
  <si>
    <t>IJsland</t>
  </si>
  <si>
    <t>Noord-Ierland</t>
  </si>
  <si>
    <t>Noorwegen</t>
  </si>
  <si>
    <t>Griekenland</t>
  </si>
  <si>
    <t>Schotland</t>
  </si>
  <si>
    <t>Noord-Macedonië</t>
  </si>
  <si>
    <t>Hongarije</t>
  </si>
  <si>
    <t>Slovenië</t>
  </si>
  <si>
    <t>Roemenië</t>
  </si>
  <si>
    <t>Georgië</t>
  </si>
  <si>
    <t>Albanië</t>
  </si>
  <si>
    <t>Bosnië/Herzegow.</t>
  </si>
  <si>
    <t>Bulgarije</t>
  </si>
  <si>
    <t>Luxembourg</t>
  </si>
  <si>
    <t>Luxemburgo</t>
  </si>
  <si>
    <t>Lussemburgo</t>
  </si>
  <si>
    <t>Luxemburg</t>
  </si>
  <si>
    <t>Wit-Rusland</t>
  </si>
  <si>
    <t>Cyprus</t>
  </si>
  <si>
    <t>Chipre</t>
  </si>
  <si>
    <t>Cipro</t>
  </si>
  <si>
    <t>Chypre</t>
  </si>
  <si>
    <t>Zypern</t>
  </si>
  <si>
    <t>Armenië</t>
  </si>
  <si>
    <t>Kazakhstan</t>
  </si>
  <si>
    <t>Kazajistán</t>
  </si>
  <si>
    <t>Kazakistan</t>
  </si>
  <si>
    <t>Kasachstan</t>
  </si>
  <si>
    <t>Kazachstan</t>
  </si>
  <si>
    <t>Azerbaijan</t>
  </si>
  <si>
    <t>Azerbaiyán</t>
  </si>
  <si>
    <t>Azerbaïdjan</t>
  </si>
  <si>
    <t>Aserbaidschan</t>
  </si>
  <si>
    <t>Azerbeidzjan</t>
  </si>
  <si>
    <t>Andorra</t>
  </si>
  <si>
    <t>Andorre</t>
  </si>
  <si>
    <t>Lithuania</t>
  </si>
  <si>
    <t>Lituania</t>
  </si>
  <si>
    <t>Lituanie</t>
  </si>
  <si>
    <t>Litauen</t>
  </si>
  <si>
    <t>Litouwen</t>
  </si>
  <si>
    <t>Estonia</t>
  </si>
  <si>
    <t>Estonie</t>
  </si>
  <si>
    <t>Estland</t>
  </si>
  <si>
    <t>Faroe Islands</t>
  </si>
  <si>
    <t>Islas Feroe</t>
  </si>
  <si>
    <t>Isole Faroe</t>
  </si>
  <si>
    <t>Îles Féroé</t>
  </si>
  <si>
    <t>Färöer Inseln</t>
  </si>
  <si>
    <t>Faeröer</t>
  </si>
  <si>
    <t>Gibraltar</t>
  </si>
  <si>
    <t>Gibilterra</t>
  </si>
  <si>
    <t>Moldava</t>
  </si>
  <si>
    <t>Moldavie</t>
  </si>
  <si>
    <t>Moldavien</t>
  </si>
  <si>
    <t>Moldavië</t>
  </si>
  <si>
    <t>Malta</t>
  </si>
  <si>
    <t>Malte</t>
  </si>
  <si>
    <t>Latvia</t>
  </si>
  <si>
    <t>Letonia</t>
  </si>
  <si>
    <t>Lettonia</t>
  </si>
  <si>
    <t>Lettonie</t>
  </si>
  <si>
    <t>Lettland</t>
  </si>
  <si>
    <t>Letland</t>
  </si>
  <si>
    <t>Liechtenstein</t>
  </si>
  <si>
    <t>San Marino</t>
  </si>
  <si>
    <t>Saint-Marin</t>
  </si>
  <si>
    <t>Kies taal</t>
  </si>
  <si>
    <t>Groep</t>
  </si>
  <si>
    <t>Klik hier en kies de taal:</t>
  </si>
  <si>
    <t>Voorspellingen</t>
  </si>
  <si>
    <t>Achtste finale</t>
  </si>
  <si>
    <t>Kwart finale</t>
  </si>
  <si>
    <t>Halve finale</t>
  </si>
  <si>
    <t>Derde plaats</t>
  </si>
  <si>
    <t>World Champion</t>
  </si>
  <si>
    <t>Campeón del Mundo</t>
  </si>
  <si>
    <t>Campione del mondo</t>
  </si>
  <si>
    <t>Champion du monde</t>
  </si>
  <si>
    <t>Weltmeister</t>
  </si>
  <si>
    <t>Wereldkampioen</t>
  </si>
  <si>
    <t>Gebruikersnaam:</t>
  </si>
  <si>
    <t>Voer na het einde van de groepsfase de nummers van de teams in de ronde van 16 in! De volgorde moet kloppen.</t>
  </si>
  <si>
    <t>Voorsp. resultaten</t>
  </si>
  <si>
    <t>EURO
rank</t>
  </si>
  <si>
    <t>Weißrussland</t>
  </si>
  <si>
    <t>European Champion</t>
  </si>
  <si>
    <t>Campeón de Europa</t>
  </si>
  <si>
    <t>Campione Europeo</t>
  </si>
  <si>
    <t>Champion d'Europe</t>
  </si>
  <si>
    <t>Europameister</t>
  </si>
  <si>
    <t>Europees Kampioen</t>
  </si>
  <si>
    <t>hb/vers. 1.6.x E2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</si>
</sst>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C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2"/>
      <color rgb="FF0070C0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b/>
      <sz val="14"/>
      <color rgb="FFCA2806"/>
      <name val="Calibri"/>
      <family val="2"/>
      <scheme val="minor"/>
    </font>
    <font>
      <sz val="11"/>
      <color rgb="FFCA2806"/>
      <name val="Calibri"/>
      <family val="2"/>
      <scheme val="minor"/>
    </font>
    <font>
      <b/>
      <sz val="16"/>
      <color rgb="FFCA2806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DEFE7"/>
        <bgColor indexed="64"/>
      </patternFill>
    </fill>
  </fills>
  <borders count="58">
    <border>
      <left/>
      <right/>
      <top/>
      <bottom/>
      <diagonal/>
    </border>
    <border>
      <left style="thick">
        <color theme="2" tint="-0.24994659260841701"/>
      </left>
      <right/>
      <top style="thick">
        <color theme="2" tint="-0.24994659260841701"/>
      </top>
      <bottom style="thick">
        <color theme="2" tint="-0.24994659260841701"/>
      </bottom>
      <diagonal/>
    </border>
    <border>
      <left/>
      <right/>
      <top style="thick">
        <color theme="2" tint="-0.24994659260841701"/>
      </top>
      <bottom style="thick">
        <color theme="2" tint="-0.24994659260841701"/>
      </bottom>
      <diagonal/>
    </border>
    <border>
      <left/>
      <right style="thick">
        <color theme="2" tint="-0.24994659260841701"/>
      </right>
      <top style="thick">
        <color theme="2" tint="-0.24994659260841701"/>
      </top>
      <bottom style="thick">
        <color theme="2" tint="-0.24994659260841701"/>
      </bottom>
      <diagonal/>
    </border>
    <border>
      <left style="thick">
        <color theme="2" tint="-0.24994659260841701"/>
      </left>
      <right/>
      <top style="thick">
        <color theme="2" tint="-0.24994659260841701"/>
      </top>
      <bottom style="thin">
        <color theme="2" tint="-9.9948118533890809E-2"/>
      </bottom>
      <diagonal/>
    </border>
    <border>
      <left/>
      <right/>
      <top style="thick">
        <color theme="2" tint="-0.24994659260841701"/>
      </top>
      <bottom style="thin">
        <color theme="2" tint="-9.9948118533890809E-2"/>
      </bottom>
      <diagonal/>
    </border>
    <border>
      <left/>
      <right style="thin">
        <color theme="2" tint="-9.9948118533890809E-2"/>
      </right>
      <top style="thick">
        <color theme="2" tint="-0.24994659260841701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ck">
        <color theme="2" tint="-0.24994659260841701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ck">
        <color theme="2" tint="-0.24994659260841701"/>
      </right>
      <top style="thick">
        <color theme="2" tint="-0.24994659260841701"/>
      </top>
      <bottom style="thin">
        <color theme="2" tint="-9.9948118533890809E-2"/>
      </bottom>
      <diagonal/>
    </border>
    <border>
      <left style="thick">
        <color theme="2" tint="-0.24994659260841701"/>
      </left>
      <right/>
      <top style="thin">
        <color theme="2" tint="-9.9948118533890809E-2"/>
      </top>
      <bottom style="thin">
        <color theme="2" tint="-9.9948118533890809E-2"/>
      </bottom>
      <diagonal/>
    </border>
    <border>
      <left/>
      <right/>
      <top style="thin">
        <color theme="2" tint="-9.9948118533890809E-2"/>
      </top>
      <bottom style="thin">
        <color theme="2" tint="-9.9948118533890809E-2"/>
      </bottom>
      <diagonal/>
    </border>
    <border>
      <left/>
      <right style="thick">
        <color theme="2" tint="-0.24994659260841701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ck">
        <color theme="2" tint="-0.24994659260841701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ck">
        <color theme="2" tint="-0.24994659260841701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ck">
        <color theme="2" tint="-0.24994659260841701"/>
      </left>
      <right style="thin">
        <color theme="2" tint="-9.9948118533890809E-2"/>
      </right>
      <top style="thin">
        <color theme="2" tint="-9.9948118533890809E-2"/>
      </top>
      <bottom style="thick">
        <color theme="2" tint="-0.24994659260841701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ck">
        <color theme="2" tint="-0.24994659260841701"/>
      </bottom>
      <diagonal/>
    </border>
    <border>
      <left style="thin">
        <color theme="2" tint="-9.9948118533890809E-2"/>
      </left>
      <right style="thick">
        <color theme="2" tint="-0.24994659260841701"/>
      </right>
      <top style="thin">
        <color theme="2" tint="-9.9948118533890809E-2"/>
      </top>
      <bottom style="thick">
        <color theme="2" tint="-0.24994659260841701"/>
      </bottom>
      <diagonal/>
    </border>
    <border>
      <left/>
      <right style="medium">
        <color theme="4"/>
      </right>
      <top/>
      <bottom/>
      <diagonal/>
    </border>
    <border>
      <left style="medium">
        <color theme="4"/>
      </left>
      <right style="medium">
        <color theme="4"/>
      </right>
      <top style="medium">
        <color theme="4"/>
      </top>
      <bottom style="medium">
        <color theme="4"/>
      </bottom>
      <diagonal/>
    </border>
    <border>
      <left style="thick">
        <color theme="4"/>
      </left>
      <right style="thick">
        <color theme="4"/>
      </right>
      <top style="thick">
        <color theme="4"/>
      </top>
      <bottom/>
      <diagonal/>
    </border>
    <border>
      <left style="thick">
        <color theme="4"/>
      </left>
      <right style="thick">
        <color theme="4"/>
      </right>
      <top/>
      <bottom/>
      <diagonal/>
    </border>
    <border>
      <left style="thick">
        <color theme="4"/>
      </left>
      <right style="thin">
        <color theme="2" tint="-0.24994659260841701"/>
      </right>
      <top style="thick">
        <color theme="4"/>
      </top>
      <bottom/>
      <diagonal/>
    </border>
    <border>
      <left style="thin">
        <color theme="2" tint="-0.24994659260841701"/>
      </left>
      <right style="thin">
        <color theme="2" tint="-0.24994659260841701"/>
      </right>
      <top style="thick">
        <color theme="4"/>
      </top>
      <bottom/>
      <diagonal/>
    </border>
    <border>
      <left style="thin">
        <color theme="2" tint="-0.24994659260841701"/>
      </left>
      <right style="thick">
        <color theme="4"/>
      </right>
      <top style="thick">
        <color theme="4"/>
      </top>
      <bottom/>
      <diagonal/>
    </border>
    <border>
      <left style="thick">
        <color theme="4"/>
      </left>
      <right style="thick">
        <color theme="4"/>
      </right>
      <top/>
      <bottom style="thin">
        <color theme="2" tint="-0.499984740745262"/>
      </bottom>
      <diagonal/>
    </border>
    <border>
      <left style="thick">
        <color theme="4"/>
      </left>
      <right style="thin">
        <color theme="2" tint="-0.24994659260841701"/>
      </right>
      <top/>
      <bottom style="thin">
        <color theme="2" tint="-0.499984740745262"/>
      </bottom>
      <diagonal/>
    </border>
    <border>
      <left style="thin">
        <color theme="2" tint="-0.24994659260841701"/>
      </left>
      <right style="thin">
        <color theme="2" tint="-0.24994659260841701"/>
      </right>
      <top/>
      <bottom style="thin">
        <color theme="2" tint="-0.499984740745262"/>
      </bottom>
      <diagonal/>
    </border>
    <border>
      <left style="thin">
        <color theme="2" tint="-0.24994659260841701"/>
      </left>
      <right style="thick">
        <color theme="4"/>
      </right>
      <top/>
      <bottom style="thin">
        <color theme="2" tint="-0.499984740745262"/>
      </bottom>
      <diagonal/>
    </border>
    <border>
      <left style="thick">
        <color theme="4"/>
      </left>
      <right style="thick">
        <color theme="4"/>
      </right>
      <top/>
      <bottom style="thin">
        <color theme="0" tint="-0.14996795556505021"/>
      </bottom>
      <diagonal/>
    </border>
    <border>
      <left style="thick">
        <color theme="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0" tint="-0.14996795556505021"/>
      </left>
      <right style="thick">
        <color theme="4"/>
      </right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theme="4"/>
      </left>
      <right/>
      <top style="thin">
        <color theme="0" tint="-0.14996795556505021"/>
      </top>
      <bottom/>
      <diagonal/>
    </border>
    <border>
      <left style="medium">
        <color theme="0" tint="-0.14993743705557422"/>
      </left>
      <right style="medium">
        <color theme="0" tint="-0.14993743705557422"/>
      </right>
      <top style="thin">
        <color theme="0" tint="-0.14996795556505021"/>
      </top>
      <bottom/>
      <diagonal/>
    </border>
    <border>
      <left style="medium">
        <color theme="0" tint="-0.14996795556505021"/>
      </left>
      <right style="thick">
        <color theme="4"/>
      </right>
      <top style="thin">
        <color theme="0" tint="-0.14996795556505021"/>
      </top>
      <bottom/>
      <diagonal/>
    </border>
    <border>
      <left style="thick">
        <color theme="4"/>
      </left>
      <right style="thick">
        <color theme="4"/>
      </right>
      <top/>
      <bottom style="thick">
        <color theme="4"/>
      </bottom>
      <diagonal/>
    </border>
    <border>
      <left style="thick">
        <color theme="4"/>
      </left>
      <right/>
      <top style="thin">
        <color theme="0" tint="-0.14996795556505021"/>
      </top>
      <bottom style="thick">
        <color theme="4"/>
      </bottom>
      <diagonal/>
    </border>
    <border>
      <left style="medium">
        <color theme="0" tint="-0.14993743705557422"/>
      </left>
      <right style="medium">
        <color theme="0" tint="-0.14993743705557422"/>
      </right>
      <top style="thin">
        <color theme="0" tint="-0.14996795556505021"/>
      </top>
      <bottom style="thick">
        <color theme="4"/>
      </bottom>
      <diagonal/>
    </border>
    <border>
      <left style="medium">
        <color theme="0" tint="-0.14996795556505021"/>
      </left>
      <right style="thick">
        <color theme="4"/>
      </right>
      <top style="thin">
        <color theme="0" tint="-0.14996795556505021"/>
      </top>
      <bottom style="thick">
        <color theme="4"/>
      </bottom>
      <diagonal/>
    </border>
    <border>
      <left style="thick">
        <color theme="4"/>
      </left>
      <right/>
      <top style="thick">
        <color theme="4"/>
      </top>
      <bottom/>
      <diagonal/>
    </border>
    <border>
      <left/>
      <right/>
      <top style="thick">
        <color theme="4"/>
      </top>
      <bottom/>
      <diagonal/>
    </border>
    <border>
      <left/>
      <right style="thick">
        <color theme="4"/>
      </right>
      <top style="thick">
        <color theme="4"/>
      </top>
      <bottom/>
      <diagonal/>
    </border>
    <border>
      <left style="thick">
        <color theme="4"/>
      </left>
      <right/>
      <top/>
      <bottom/>
      <diagonal/>
    </border>
    <border>
      <left/>
      <right style="thick">
        <color theme="4"/>
      </right>
      <top/>
      <bottom/>
      <diagonal/>
    </border>
    <border>
      <left style="medium">
        <color theme="0" tint="-0.14996795556505021"/>
      </left>
      <right style="thick">
        <color theme="4"/>
      </right>
      <top style="thin">
        <color theme="0" tint="-0.14996795556505021"/>
      </top>
      <bottom style="thin">
        <color theme="0" tint="-0.14993743705557422"/>
      </bottom>
      <diagonal/>
    </border>
    <border>
      <left style="medium">
        <color theme="0" tint="-0.14993743705557422"/>
      </left>
      <right style="medium">
        <color theme="0" tint="-0.14996795556505021"/>
      </right>
      <top style="thin">
        <color theme="0" tint="-0.14996795556505021"/>
      </top>
      <bottom style="thick">
        <color theme="4"/>
      </bottom>
      <diagonal/>
    </border>
    <border>
      <left style="thick">
        <color theme="2" tint="-0.24994659260841701"/>
      </left>
      <right style="thin">
        <color theme="2" tint="-9.9948118533890809E-2"/>
      </right>
      <top style="thick">
        <color theme="2" tint="-0.24994659260841701"/>
      </top>
      <bottom style="thin">
        <color theme="2" tint="-9.9948118533890809E-2"/>
      </bottom>
      <diagonal/>
    </border>
    <border>
      <left style="thick">
        <color theme="2" tint="-0.24994659260841701"/>
      </left>
      <right/>
      <top style="thin">
        <color theme="2" tint="-9.9948118533890809E-2"/>
      </top>
      <bottom/>
      <diagonal/>
    </border>
    <border>
      <left style="thick">
        <color theme="2" tint="-0.24994659260841701"/>
      </left>
      <right/>
      <top/>
      <bottom style="thin">
        <color theme="2" tint="-9.9948118533890809E-2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thin">
        <color theme="2" tint="-9.9948118533890809E-2"/>
      </bottom>
      <diagonal/>
    </border>
    <border>
      <left style="medium">
        <color rgb="FFC00000"/>
      </left>
      <right style="medium">
        <color rgb="FFC00000"/>
      </right>
      <top style="thin">
        <color theme="2" tint="-9.9948118533890809E-2"/>
      </top>
      <bottom style="thin">
        <color theme="2" tint="-9.9948118533890809E-2"/>
      </bottom>
      <diagonal/>
    </border>
    <border>
      <left style="medium">
        <color rgb="FFC00000"/>
      </left>
      <right style="medium">
        <color rgb="FFC00000"/>
      </right>
      <top style="thin">
        <color theme="2" tint="-9.9948118533890809E-2"/>
      </top>
      <bottom style="medium">
        <color rgb="FFC00000"/>
      </bottom>
      <diagonal/>
    </border>
    <border>
      <left/>
      <right/>
      <top style="thin">
        <color theme="2" tint="-9.9948118533890809E-2"/>
      </top>
      <bottom/>
      <diagonal/>
    </border>
    <border>
      <left/>
      <right/>
      <top/>
      <bottom style="thin">
        <color theme="2" tint="-9.9948118533890809E-2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ck">
        <color theme="4"/>
      </bottom>
      <diagonal/>
    </border>
    <border>
      <left/>
      <right/>
      <top style="thin">
        <color theme="0" tint="-0.14996795556505021"/>
      </top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0" fillId="0" borderId="0" xfId="0" applyAlignment="1" applyProtection="1">
      <alignment horizontal="center"/>
    </xf>
    <xf numFmtId="0" fontId="4" fillId="0" borderId="5" xfId="0" applyFont="1" applyBorder="1" applyAlignment="1" applyProtection="1">
      <alignment horizontal="left" vertical="center" indent="1"/>
    </xf>
    <xf numFmtId="0" fontId="4" fillId="0" borderId="6" xfId="0" applyFont="1" applyBorder="1" applyAlignment="1" applyProtection="1">
      <alignment horizontal="left" vertical="center" indent="1"/>
    </xf>
    <xf numFmtId="0" fontId="5" fillId="2" borderId="13" xfId="0" applyFont="1" applyFill="1" applyBorder="1" applyAlignment="1" applyProtection="1">
      <alignment horizontal="center"/>
      <protection locked="0"/>
    </xf>
    <xf numFmtId="0" fontId="5" fillId="2" borderId="12" xfId="0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center"/>
    </xf>
    <xf numFmtId="0" fontId="5" fillId="2" borderId="15" xfId="0" applyFont="1" applyFill="1" applyBorder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</xf>
    <xf numFmtId="0" fontId="6" fillId="0" borderId="4" xfId="0" applyFont="1" applyBorder="1" applyAlignment="1" applyProtection="1">
      <alignment horizontal="center"/>
    </xf>
    <xf numFmtId="0" fontId="6" fillId="0" borderId="12" xfId="0" applyFont="1" applyBorder="1" applyAlignment="1" applyProtection="1">
      <alignment horizontal="center"/>
    </xf>
    <xf numFmtId="0" fontId="6" fillId="0" borderId="13" xfId="0" applyFont="1" applyBorder="1" applyAlignment="1" applyProtection="1">
      <alignment horizontal="left" indent="1"/>
    </xf>
    <xf numFmtId="0" fontId="6" fillId="0" borderId="13" xfId="0" applyFont="1" applyBorder="1" applyAlignment="1" applyProtection="1">
      <alignment horizontal="center"/>
    </xf>
    <xf numFmtId="0" fontId="5" fillId="2" borderId="16" xfId="0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center" wrapText="1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indent="1"/>
    </xf>
    <xf numFmtId="0" fontId="0" fillId="0" borderId="41" xfId="0" applyBorder="1" applyAlignment="1">
      <alignment horizontal="left" indent="1"/>
    </xf>
    <xf numFmtId="0" fontId="0" fillId="0" borderId="42" xfId="0" applyBorder="1" applyAlignment="1">
      <alignment horizontal="left" indent="1"/>
    </xf>
    <xf numFmtId="0" fontId="0" fillId="0" borderId="41" xfId="0" applyBorder="1"/>
    <xf numFmtId="0" fontId="0" fillId="0" borderId="42" xfId="0" applyBorder="1"/>
    <xf numFmtId="0" fontId="4" fillId="0" borderId="0" xfId="0" applyFont="1" applyAlignment="1" applyProtection="1">
      <alignment horizontal="right" vertical="center" indent="1"/>
    </xf>
    <xf numFmtId="0" fontId="6" fillId="5" borderId="30" xfId="0" applyFont="1" applyFill="1" applyBorder="1" applyAlignment="1" applyProtection="1">
      <alignment horizontal="left" indent="1"/>
      <protection locked="0"/>
    </xf>
    <xf numFmtId="0" fontId="6" fillId="6" borderId="31" xfId="0" applyFont="1" applyFill="1" applyBorder="1" applyAlignment="1" applyProtection="1">
      <alignment horizontal="left" indent="1"/>
      <protection locked="0"/>
    </xf>
    <xf numFmtId="0" fontId="6" fillId="7" borderId="31" xfId="0" applyFont="1" applyFill="1" applyBorder="1" applyAlignment="1" applyProtection="1">
      <alignment horizontal="left" indent="1"/>
      <protection locked="0"/>
    </xf>
    <xf numFmtId="0" fontId="6" fillId="2" borderId="31" xfId="0" applyFont="1" applyFill="1" applyBorder="1" applyAlignment="1" applyProtection="1">
      <alignment horizontal="left" indent="1"/>
      <protection locked="0"/>
    </xf>
    <xf numFmtId="0" fontId="6" fillId="3" borderId="32" xfId="0" applyFont="1" applyFill="1" applyBorder="1" applyAlignment="1" applyProtection="1">
      <alignment horizontal="left" indent="1"/>
      <protection locked="0"/>
    </xf>
    <xf numFmtId="0" fontId="6" fillId="5" borderId="33" xfId="0" applyFont="1" applyFill="1" applyBorder="1" applyAlignment="1" applyProtection="1">
      <alignment horizontal="left" indent="1"/>
      <protection locked="0"/>
    </xf>
    <xf numFmtId="0" fontId="6" fillId="6" borderId="34" xfId="0" applyFont="1" applyFill="1" applyBorder="1" applyAlignment="1" applyProtection="1">
      <alignment horizontal="left" indent="1"/>
      <protection locked="0"/>
    </xf>
    <xf numFmtId="0" fontId="6" fillId="7" borderId="34" xfId="0" applyFont="1" applyFill="1" applyBorder="1" applyAlignment="1" applyProtection="1">
      <alignment horizontal="left" indent="1"/>
      <protection locked="0"/>
    </xf>
    <xf numFmtId="0" fontId="6" fillId="2" borderId="34" xfId="0" applyFont="1" applyFill="1" applyBorder="1" applyAlignment="1" applyProtection="1">
      <alignment horizontal="left" indent="1"/>
      <protection locked="0"/>
    </xf>
    <xf numFmtId="0" fontId="6" fillId="5" borderId="37" xfId="0" applyFont="1" applyFill="1" applyBorder="1" applyAlignment="1" applyProtection="1">
      <alignment horizontal="left" indent="1"/>
      <protection locked="0"/>
    </xf>
    <xf numFmtId="0" fontId="6" fillId="6" borderId="38" xfId="0" applyFont="1" applyFill="1" applyBorder="1" applyAlignment="1" applyProtection="1">
      <alignment horizontal="left" indent="1"/>
      <protection locked="0"/>
    </xf>
    <xf numFmtId="0" fontId="6" fillId="7" borderId="38" xfId="0" applyFont="1" applyFill="1" applyBorder="1" applyAlignment="1" applyProtection="1">
      <alignment horizontal="left" indent="1"/>
      <protection locked="0"/>
    </xf>
    <xf numFmtId="0" fontId="6" fillId="2" borderId="38" xfId="0" applyFont="1" applyFill="1" applyBorder="1" applyAlignment="1" applyProtection="1">
      <alignment horizontal="left" indent="1"/>
      <protection locked="0"/>
    </xf>
    <xf numFmtId="0" fontId="6" fillId="3" borderId="39" xfId="0" applyFont="1" applyFill="1" applyBorder="1" applyAlignment="1" applyProtection="1">
      <alignment horizontal="left" indent="1"/>
      <protection locked="0"/>
    </xf>
    <xf numFmtId="0" fontId="6" fillId="0" borderId="0" xfId="0" applyFont="1" applyProtection="1">
      <protection locked="0"/>
    </xf>
    <xf numFmtId="0" fontId="6" fillId="0" borderId="44" xfId="0" applyFont="1" applyBorder="1" applyAlignment="1">
      <alignment horizontal="left" indent="1"/>
    </xf>
    <xf numFmtId="0" fontId="6" fillId="5" borderId="30" xfId="0" applyFont="1" applyFill="1" applyBorder="1" applyAlignment="1" applyProtection="1">
      <alignment horizontal="left" vertical="center" indent="1"/>
      <protection locked="0"/>
    </xf>
    <xf numFmtId="0" fontId="6" fillId="6" borderId="31" xfId="0" applyFont="1" applyFill="1" applyBorder="1" applyAlignment="1" applyProtection="1">
      <alignment horizontal="left" vertical="center" indent="1"/>
      <protection locked="0"/>
    </xf>
    <xf numFmtId="0" fontId="6" fillId="7" borderId="31" xfId="0" applyFont="1" applyFill="1" applyBorder="1" applyAlignment="1" applyProtection="1">
      <alignment horizontal="left" vertical="center" indent="1"/>
      <protection locked="0"/>
    </xf>
    <xf numFmtId="0" fontId="6" fillId="2" borderId="31" xfId="0" applyFont="1" applyFill="1" applyBorder="1" applyAlignment="1" applyProtection="1">
      <alignment horizontal="left" vertical="center" indent="1"/>
      <protection locked="0"/>
    </xf>
    <xf numFmtId="0" fontId="6" fillId="5" borderId="30" xfId="0" applyFont="1" applyFill="1" applyBorder="1" applyAlignment="1">
      <alignment horizontal="left" indent="1"/>
    </xf>
    <xf numFmtId="0" fontId="6" fillId="5" borderId="30" xfId="0" applyFont="1" applyFill="1" applyBorder="1" applyAlignment="1" applyProtection="1">
      <alignment horizontal="left" vertical="center" wrapText="1" indent="1"/>
      <protection locked="0"/>
    </xf>
    <xf numFmtId="0" fontId="6" fillId="6" borderId="31" xfId="0" applyFont="1" applyFill="1" applyBorder="1" applyAlignment="1" applyProtection="1">
      <alignment horizontal="left" vertical="center" wrapText="1" indent="1"/>
      <protection locked="0"/>
    </xf>
    <xf numFmtId="0" fontId="6" fillId="7" borderId="31" xfId="0" applyFont="1" applyFill="1" applyBorder="1" applyAlignment="1" applyProtection="1">
      <alignment horizontal="left" vertical="center" wrapText="1" indent="1"/>
      <protection locked="0"/>
    </xf>
    <xf numFmtId="0" fontId="6" fillId="2" borderId="31" xfId="0" applyFont="1" applyFill="1" applyBorder="1" applyAlignment="1" applyProtection="1">
      <alignment horizontal="left" vertical="center" wrapText="1" indent="1"/>
      <protection locked="0"/>
    </xf>
    <xf numFmtId="0" fontId="6" fillId="3" borderId="45" xfId="0" applyFont="1" applyFill="1" applyBorder="1" applyAlignment="1" applyProtection="1">
      <alignment horizontal="left" vertical="center" wrapText="1" indent="1"/>
      <protection locked="0"/>
    </xf>
    <xf numFmtId="0" fontId="6" fillId="5" borderId="33" xfId="0" applyFont="1" applyFill="1" applyBorder="1" applyAlignment="1" applyProtection="1">
      <alignment horizontal="left" vertical="top" wrapText="1" indent="1"/>
      <protection locked="0"/>
    </xf>
    <xf numFmtId="0" fontId="6" fillId="6" borderId="34" xfId="0" applyFont="1" applyFill="1" applyBorder="1" applyAlignment="1" applyProtection="1">
      <alignment horizontal="left" vertical="top" wrapText="1" indent="1"/>
      <protection locked="0"/>
    </xf>
    <xf numFmtId="0" fontId="6" fillId="7" borderId="34" xfId="0" applyFont="1" applyFill="1" applyBorder="1" applyAlignment="1" applyProtection="1">
      <alignment horizontal="left" vertical="top" wrapText="1" indent="1"/>
      <protection locked="0"/>
    </xf>
    <xf numFmtId="0" fontId="6" fillId="2" borderId="34" xfId="0" applyFont="1" applyFill="1" applyBorder="1" applyAlignment="1" applyProtection="1">
      <alignment horizontal="left" vertical="top" wrapText="1" indent="1"/>
      <protection locked="0"/>
    </xf>
    <xf numFmtId="0" fontId="6" fillId="3" borderId="35" xfId="0" applyFont="1" applyFill="1" applyBorder="1" applyAlignment="1" applyProtection="1">
      <alignment horizontal="left" vertical="top" wrapText="1" indent="1"/>
      <protection locked="0"/>
    </xf>
    <xf numFmtId="0" fontId="6" fillId="5" borderId="37" xfId="0" applyFont="1" applyFill="1" applyBorder="1" applyAlignment="1" applyProtection="1">
      <alignment horizontal="left" vertical="center" indent="1"/>
      <protection locked="0"/>
    </xf>
    <xf numFmtId="0" fontId="6" fillId="6" borderId="38" xfId="0" applyFont="1" applyFill="1" applyBorder="1" applyAlignment="1" applyProtection="1">
      <alignment horizontal="left" vertical="center" indent="1"/>
      <protection locked="0"/>
    </xf>
    <xf numFmtId="0" fontId="6" fillId="7" borderId="38" xfId="0" applyFont="1" applyFill="1" applyBorder="1" applyAlignment="1" applyProtection="1">
      <alignment horizontal="left" vertical="center" indent="1"/>
      <protection locked="0"/>
    </xf>
    <xf numFmtId="0" fontId="6" fillId="2" borderId="38" xfId="0" applyFont="1" applyFill="1" applyBorder="1" applyAlignment="1" applyProtection="1">
      <alignment horizontal="left" vertical="center" indent="1"/>
      <protection locked="0"/>
    </xf>
    <xf numFmtId="0" fontId="6" fillId="7" borderId="46" xfId="0" applyFont="1" applyFill="1" applyBorder="1" applyAlignment="1" applyProtection="1">
      <alignment horizontal="left" vertical="center" indent="1"/>
      <protection locked="0"/>
    </xf>
    <xf numFmtId="0" fontId="6" fillId="3" borderId="39" xfId="0" applyFont="1" applyFill="1" applyBorder="1" applyAlignment="1" applyProtection="1">
      <alignment horizontal="left" vertical="center" wrapText="1" indent="1"/>
      <protection locked="0"/>
    </xf>
    <xf numFmtId="0" fontId="6" fillId="3" borderId="35" xfId="0" applyFont="1" applyFill="1" applyBorder="1" applyAlignment="1" applyProtection="1">
      <alignment horizontal="left" vertical="center" wrapText="1" indent="1"/>
      <protection locked="0"/>
    </xf>
    <xf numFmtId="0" fontId="6" fillId="5" borderId="37" xfId="0" applyFont="1" applyFill="1" applyBorder="1" applyAlignment="1" applyProtection="1">
      <alignment horizontal="left" vertical="top" wrapText="1" indent="1"/>
      <protection locked="0"/>
    </xf>
    <xf numFmtId="0" fontId="6" fillId="6" borderId="38" xfId="0" applyFont="1" applyFill="1" applyBorder="1" applyAlignment="1" applyProtection="1">
      <alignment horizontal="left" vertical="top" wrapText="1" indent="1"/>
      <protection locked="0"/>
    </xf>
    <xf numFmtId="0" fontId="6" fillId="7" borderId="38" xfId="0" applyFont="1" applyFill="1" applyBorder="1" applyAlignment="1" applyProtection="1">
      <alignment horizontal="left" vertical="top" wrapText="1" indent="1"/>
      <protection locked="0"/>
    </xf>
    <xf numFmtId="0" fontId="6" fillId="2" borderId="38" xfId="0" applyFont="1" applyFill="1" applyBorder="1" applyAlignment="1" applyProtection="1">
      <alignment horizontal="left" vertical="top" wrapText="1" indent="1"/>
      <protection locked="0"/>
    </xf>
    <xf numFmtId="0" fontId="6" fillId="3" borderId="39" xfId="0" applyFont="1" applyFill="1" applyBorder="1" applyAlignment="1" applyProtection="1">
      <alignment horizontal="left" vertical="top" wrapText="1" indent="1"/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6" fillId="8" borderId="10" xfId="0" applyFont="1" applyFill="1" applyBorder="1" applyAlignment="1" applyProtection="1">
      <alignment horizontal="center"/>
    </xf>
    <xf numFmtId="0" fontId="2" fillId="8" borderId="9" xfId="0" applyFont="1" applyFill="1" applyBorder="1" applyAlignment="1" applyProtection="1">
      <alignment horizontal="left" vertical="center" indent="1"/>
    </xf>
    <xf numFmtId="0" fontId="4" fillId="8" borderId="10" xfId="0" applyFont="1" applyFill="1" applyBorder="1" applyAlignment="1" applyProtection="1">
      <alignment horizontal="left" vertical="center" indent="1"/>
    </xf>
    <xf numFmtId="0" fontId="6" fillId="8" borderId="10" xfId="0" applyFont="1" applyFill="1" applyBorder="1" applyAlignment="1" applyProtection="1">
      <alignment horizontal="left" indent="1"/>
    </xf>
    <xf numFmtId="0" fontId="5" fillId="8" borderId="10" xfId="0" applyFont="1" applyFill="1" applyBorder="1" applyAlignment="1" applyProtection="1">
      <alignment horizontal="left" vertical="center" indent="1"/>
    </xf>
    <xf numFmtId="0" fontId="7" fillId="8" borderId="11" xfId="0" applyFont="1" applyFill="1" applyBorder="1" applyAlignment="1" applyProtection="1">
      <alignment horizontal="left" indent="1"/>
    </xf>
    <xf numFmtId="0" fontId="0" fillId="0" borderId="4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8" borderId="12" xfId="0" applyFill="1" applyBorder="1" applyAlignment="1">
      <alignment horizontal="center"/>
    </xf>
    <xf numFmtId="0" fontId="0" fillId="8" borderId="14" xfId="0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3" xfId="0" applyBorder="1" applyAlignment="1" applyProtection="1">
      <alignment horizontal="left" indent="1"/>
    </xf>
    <xf numFmtId="0" fontId="0" fillId="0" borderId="16" xfId="0" applyBorder="1" applyAlignment="1" applyProtection="1">
      <alignment horizontal="left" indent="1"/>
    </xf>
    <xf numFmtId="0" fontId="2" fillId="8" borderId="48" xfId="0" applyFont="1" applyFill="1" applyBorder="1" applyAlignment="1" applyProtection="1">
      <alignment horizontal="left" vertical="center" indent="1"/>
    </xf>
    <xf numFmtId="0" fontId="2" fillId="8" borderId="49" xfId="0" applyFont="1" applyFill="1" applyBorder="1" applyAlignment="1" applyProtection="1">
      <alignment horizontal="left" vertical="center" indent="1"/>
    </xf>
    <xf numFmtId="0" fontId="4" fillId="8" borderId="53" xfId="0" applyFont="1" applyFill="1" applyBorder="1" applyAlignment="1" applyProtection="1">
      <alignment horizontal="left" vertical="center" indent="1"/>
    </xf>
    <xf numFmtId="0" fontId="4" fillId="8" borderId="54" xfId="0" applyFont="1" applyFill="1" applyBorder="1" applyAlignment="1" applyProtection="1">
      <alignment horizontal="left" vertical="center" indent="1"/>
    </xf>
    <xf numFmtId="0" fontId="10" fillId="0" borderId="0" xfId="0" applyFont="1" applyAlignment="1" applyProtection="1">
      <alignment horizontal="right"/>
    </xf>
    <xf numFmtId="0" fontId="10" fillId="0" borderId="0" xfId="0" applyFont="1" applyAlignment="1">
      <alignment horizontal="right" vertical="top"/>
    </xf>
    <xf numFmtId="0" fontId="6" fillId="0" borderId="50" xfId="0" applyFont="1" applyBorder="1" applyAlignment="1" applyProtection="1">
      <alignment horizontal="center"/>
      <protection locked="0"/>
    </xf>
    <xf numFmtId="0" fontId="6" fillId="0" borderId="51" xfId="0" applyFont="1" applyBorder="1" applyAlignment="1" applyProtection="1">
      <alignment horizontal="center"/>
      <protection locked="0"/>
    </xf>
    <xf numFmtId="0" fontId="6" fillId="0" borderId="52" xfId="0" applyFont="1" applyBorder="1" applyAlignment="1" applyProtection="1">
      <alignment horizontal="center"/>
      <protection locked="0"/>
    </xf>
    <xf numFmtId="0" fontId="16" fillId="0" borderId="0" xfId="0" applyFont="1" applyAlignment="1">
      <alignment horizontal="right" vertical="top" wrapText="1" indent="1"/>
    </xf>
    <xf numFmtId="0" fontId="13" fillId="0" borderId="0" xfId="0" applyFont="1" applyAlignment="1">
      <alignment horizont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center" vertical="center" wrapText="1"/>
    </xf>
    <xf numFmtId="0" fontId="1" fillId="3" borderId="19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horizontal="left" indent="2"/>
    </xf>
    <xf numFmtId="14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4" borderId="29" xfId="0" applyFont="1" applyFill="1" applyBorder="1" applyAlignment="1">
      <alignment horizontal="center"/>
    </xf>
    <xf numFmtId="0" fontId="6" fillId="9" borderId="55" xfId="0" applyFont="1" applyFill="1" applyBorder="1" applyAlignment="1" applyProtection="1">
      <alignment horizontal="left" indent="1"/>
      <protection locked="0"/>
    </xf>
    <xf numFmtId="0" fontId="6" fillId="4" borderId="36" xfId="0" applyFont="1" applyFill="1" applyBorder="1" applyAlignment="1">
      <alignment horizontal="center"/>
    </xf>
    <xf numFmtId="0" fontId="6" fillId="9" borderId="56" xfId="0" applyFont="1" applyFill="1" applyBorder="1" applyAlignment="1" applyProtection="1">
      <alignment horizontal="left" indent="1"/>
      <protection locked="0"/>
    </xf>
    <xf numFmtId="0" fontId="11" fillId="0" borderId="40" xfId="0" applyFont="1" applyBorder="1" applyAlignment="1">
      <alignment horizontal="left" indent="1"/>
    </xf>
    <xf numFmtId="0" fontId="6" fillId="0" borderId="0" xfId="0" applyFont="1"/>
    <xf numFmtId="0" fontId="0" fillId="9" borderId="55" xfId="0" applyFill="1" applyBorder="1" applyAlignment="1" applyProtection="1">
      <alignment horizontal="left" vertical="top" wrapText="1" indent="1"/>
      <protection locked="0"/>
    </xf>
    <xf numFmtId="0" fontId="11" fillId="0" borderId="43" xfId="0" applyFont="1" applyBorder="1" applyAlignment="1">
      <alignment horizontal="left" indent="1"/>
    </xf>
    <xf numFmtId="0" fontId="6" fillId="0" borderId="0" xfId="0" applyFont="1" applyAlignment="1">
      <alignment horizontal="left" indent="1"/>
    </xf>
    <xf numFmtId="0" fontId="12" fillId="0" borderId="0" xfId="0" applyFont="1"/>
    <xf numFmtId="0" fontId="6" fillId="9" borderId="55" xfId="0" applyFont="1" applyFill="1" applyBorder="1" applyAlignment="1" applyProtection="1">
      <alignment horizontal="left" vertical="center" indent="1"/>
      <protection locked="0"/>
    </xf>
    <xf numFmtId="0" fontId="6" fillId="9" borderId="55" xfId="0" applyFont="1" applyFill="1" applyBorder="1" applyAlignment="1" applyProtection="1">
      <alignment horizontal="left" vertical="center" wrapText="1" indent="1"/>
      <protection locked="0"/>
    </xf>
    <xf numFmtId="0" fontId="6" fillId="3" borderId="32" xfId="0" applyFont="1" applyFill="1" applyBorder="1" applyAlignment="1" applyProtection="1">
      <alignment horizontal="left" wrapText="1" indent="1"/>
      <protection locked="0"/>
    </xf>
    <xf numFmtId="0" fontId="6" fillId="9" borderId="56" xfId="0" applyFont="1" applyFill="1" applyBorder="1" applyAlignment="1" applyProtection="1">
      <alignment horizontal="left" vertical="center" indent="1"/>
      <protection locked="0"/>
    </xf>
    <xf numFmtId="0" fontId="0" fillId="9" borderId="57" xfId="0" applyFill="1" applyBorder="1" applyAlignment="1" applyProtection="1">
      <alignment horizontal="left" vertical="top" wrapText="1" indent="1"/>
      <protection locked="0"/>
    </xf>
    <xf numFmtId="0" fontId="6" fillId="9" borderId="57" xfId="0" applyFont="1" applyFill="1" applyBorder="1" applyAlignment="1" applyProtection="1">
      <alignment horizontal="left" indent="1"/>
      <protection locked="0"/>
    </xf>
    <xf numFmtId="0" fontId="6" fillId="9" borderId="57" xfId="0" applyFont="1" applyFill="1" applyBorder="1" applyAlignment="1" applyProtection="1">
      <alignment horizontal="left" vertical="top" wrapText="1" indent="1"/>
      <protection locked="0"/>
    </xf>
    <xf numFmtId="0" fontId="6" fillId="9" borderId="56" xfId="0" applyFont="1" applyFill="1" applyBorder="1" applyAlignment="1" applyProtection="1">
      <alignment horizontal="left" vertical="top" wrapText="1" indent="1"/>
      <protection locked="0"/>
    </xf>
    <xf numFmtId="0" fontId="13" fillId="0" borderId="0" xfId="0" applyFont="1" applyAlignment="1" applyProtection="1">
      <alignment horizontal="center"/>
    </xf>
    <xf numFmtId="0" fontId="3" fillId="0" borderId="0" xfId="0" applyFont="1" applyBorder="1" applyAlignment="1" applyProtection="1">
      <alignment horizontal="center" vertical="center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5" fillId="2" borderId="2" xfId="0" applyFont="1" applyFill="1" applyBorder="1" applyAlignment="1" applyProtection="1">
      <alignment horizontal="center" vertical="center"/>
      <protection locked="0"/>
    </xf>
    <xf numFmtId="0" fontId="15" fillId="2" borderId="3" xfId="0" applyFont="1" applyFill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</xf>
    <xf numFmtId="0" fontId="14" fillId="0" borderId="0" xfId="0" applyFont="1" applyAlignment="1">
      <alignment horizontal="left" vertical="top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center" vertical="center"/>
    </xf>
    <xf numFmtId="0" fontId="0" fillId="0" borderId="21" xfId="0" applyBorder="1" applyAlignment="1" applyProtection="1">
      <alignment horizontal="center"/>
      <protection locked="0"/>
    </xf>
    <xf numFmtId="0" fontId="0" fillId="4" borderId="22" xfId="0" applyFill="1" applyBorder="1" applyAlignment="1">
      <alignment horizontal="center" vertical="center" wrapText="1"/>
    </xf>
    <xf numFmtId="0" fontId="0" fillId="4" borderId="26" xfId="0" applyFill="1" applyBorder="1" applyAlignment="1">
      <alignment horizontal="center" vertical="center" wrapText="1"/>
    </xf>
    <xf numFmtId="0" fontId="0" fillId="4" borderId="23" xfId="0" applyFill="1" applyBorder="1" applyAlignment="1">
      <alignment horizontal="center" vertical="center" wrapText="1"/>
    </xf>
    <xf numFmtId="0" fontId="0" fillId="4" borderId="27" xfId="0" applyFill="1" applyBorder="1" applyAlignment="1">
      <alignment horizontal="center" vertical="center" wrapText="1"/>
    </xf>
    <xf numFmtId="0" fontId="16" fillId="0" borderId="0" xfId="0" applyFont="1" applyAlignment="1">
      <alignment horizontal="right" vertical="center" wrapText="1" indent="1"/>
    </xf>
    <xf numFmtId="0" fontId="16" fillId="0" borderId="18" xfId="0" applyFont="1" applyBorder="1" applyAlignment="1">
      <alignment horizontal="right" vertical="center" wrapText="1" indent="1"/>
    </xf>
    <xf numFmtId="0" fontId="0" fillId="4" borderId="24" xfId="0" applyFill="1" applyBorder="1" applyAlignment="1">
      <alignment horizontal="center" vertical="center" wrapText="1"/>
    </xf>
    <xf numFmtId="0" fontId="0" fillId="4" borderId="28" xfId="0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center" vertical="top"/>
    </xf>
  </cellXfs>
  <cellStyles count="1">
    <cellStyle name="Standard" xfId="0" builtinId="0" customBuiltin="1"/>
  </cellStyles>
  <dxfs count="19">
    <dxf>
      <font>
        <b/>
        <i val="0"/>
      </font>
      <fill>
        <patternFill>
          <fgColor rgb="FFF8F8F8"/>
          <bgColor rgb="FFFFFF66"/>
        </patternFill>
      </fill>
      <border>
        <left style="thin">
          <color rgb="FFE00000"/>
        </left>
        <right style="thin">
          <color rgb="FFE00000"/>
        </right>
        <top style="thin">
          <color rgb="FFE00000"/>
        </top>
        <bottom style="thin">
          <color rgb="FFE00000"/>
        </bottom>
      </border>
    </dxf>
    <dxf>
      <font>
        <b/>
        <i val="0"/>
      </font>
      <fill>
        <patternFill>
          <bgColor rgb="FFFFFF66"/>
        </patternFill>
      </fill>
      <border>
        <left style="thin">
          <color rgb="FFE00000"/>
        </left>
        <right style="thin">
          <color rgb="FFE00000"/>
        </right>
        <top style="thin">
          <color rgb="FFE00000"/>
        </top>
        <bottom style="thin">
          <color rgb="FFE00000"/>
        </bottom>
      </border>
    </dxf>
    <dxf>
      <font>
        <b/>
        <i val="0"/>
      </font>
      <fill>
        <patternFill>
          <fgColor rgb="FFF8F8F8"/>
          <bgColor rgb="FFFFFF66"/>
        </patternFill>
      </fill>
      <border>
        <left style="thin">
          <color rgb="FFE00000"/>
        </left>
        <right style="thin">
          <color rgb="FFE00000"/>
        </right>
        <top style="thin">
          <color rgb="FFE00000"/>
        </top>
        <bottom style="thin">
          <color rgb="FFE00000"/>
        </bottom>
      </border>
    </dxf>
    <dxf>
      <font>
        <b/>
        <i val="0"/>
      </font>
      <fill>
        <patternFill>
          <bgColor rgb="FFFFFF66"/>
        </patternFill>
      </fill>
      <border>
        <left style="thin">
          <color rgb="FFE00000"/>
        </left>
        <right style="thin">
          <color rgb="FFE00000"/>
        </right>
        <top style="thin">
          <color rgb="FFE00000"/>
        </top>
        <bottom style="thin">
          <color rgb="FFE00000"/>
        </bottom>
      </border>
    </dxf>
    <dxf>
      <font>
        <b/>
        <i val="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2" defaultPivotStyle="PivotStyleLight16"/>
  <colors>
    <mruColors>
      <color rgb="FFCA2806"/>
      <color rgb="FFDE500A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B7219-F32B-431A-8A3A-3717C6C988A9}">
  <sheetPr codeName="Tabelle1"/>
  <dimension ref="A1:M72"/>
  <sheetViews>
    <sheetView showGridLines="0" showRowColHeaders="0" tabSelected="1" workbookViewId="0">
      <selection activeCell="G6" sqref="G6"/>
    </sheetView>
  </sheetViews>
  <sheetFormatPr baseColWidth="10" defaultColWidth="0" defaultRowHeight="15" zeroHeight="1" x14ac:dyDescent="0.25"/>
  <cols>
    <col min="1" max="1" width="6.5703125" customWidth="1"/>
    <col min="2" max="2" width="19.5703125" customWidth="1"/>
    <col min="3" max="3" width="5.140625" customWidth="1"/>
    <col min="4" max="4" width="20.7109375" customWidth="1"/>
    <col min="5" max="5" width="5.140625" customWidth="1"/>
    <col min="6" max="6" width="20.7109375" customWidth="1"/>
    <col min="7" max="8" width="5.140625" customWidth="1"/>
    <col min="9" max="9" width="11.42578125" customWidth="1"/>
    <col min="10" max="10" width="16" customWidth="1"/>
    <col min="11" max="12" width="11.42578125" hidden="1" customWidth="1"/>
    <col min="13" max="13" width="4.42578125" hidden="1" customWidth="1"/>
    <col min="14" max="16384" width="11.42578125" hidden="1"/>
  </cols>
  <sheetData>
    <row r="1" spans="2:10" ht="30" x14ac:dyDescent="0.45">
      <c r="B1" s="1"/>
      <c r="C1" s="123" t="str">
        <f>Language!$E$82</f>
        <v>Vorhersagen</v>
      </c>
      <c r="D1" s="123"/>
      <c r="E1" s="123"/>
      <c r="F1" s="123"/>
      <c r="G1" s="123"/>
      <c r="H1" s="123"/>
      <c r="J1" s="95" t="s">
        <v>348</v>
      </c>
    </row>
    <row r="2" spans="2:10" ht="19.5" thickBot="1" x14ac:dyDescent="0.3">
      <c r="B2" s="1"/>
      <c r="C2" s="124"/>
      <c r="D2" s="124"/>
      <c r="E2" s="124"/>
      <c r="F2" s="124"/>
      <c r="G2" s="124"/>
      <c r="H2" s="124"/>
    </row>
    <row r="3" spans="2:10" ht="20.25" thickTop="1" thickBot="1" x14ac:dyDescent="0.3">
      <c r="B3" s="24" t="str">
        <f>Language!$E$98</f>
        <v>Benutzername:</v>
      </c>
      <c r="C3" s="125" t="s">
        <v>226</v>
      </c>
      <c r="D3" s="126"/>
      <c r="E3" s="126"/>
      <c r="F3" s="126"/>
      <c r="G3" s="126"/>
      <c r="H3" s="127"/>
    </row>
    <row r="4" spans="2:10" ht="33.75" customHeight="1" thickTop="1" x14ac:dyDescent="0.25">
      <c r="B4" s="1"/>
      <c r="C4" s="9"/>
      <c r="D4" s="2"/>
      <c r="E4" s="2"/>
      <c r="F4" s="3"/>
      <c r="G4" s="128" t="str">
        <f>Language!$E$83</f>
        <v>Getippte Ergebn.</v>
      </c>
      <c r="H4" s="129"/>
    </row>
    <row r="5" spans="2:10" ht="18.75" x14ac:dyDescent="0.25">
      <c r="B5" s="1"/>
      <c r="C5" s="71" t="str">
        <f>Language!$E$76&amp;" A"</f>
        <v>Gruppe A</v>
      </c>
      <c r="D5" s="72"/>
      <c r="E5" s="72"/>
      <c r="F5" s="73"/>
      <c r="G5" s="74"/>
      <c r="H5" s="75"/>
    </row>
    <row r="6" spans="2:10" x14ac:dyDescent="0.25">
      <c r="B6" s="1"/>
      <c r="C6" s="10">
        <v>54</v>
      </c>
      <c r="D6" s="11" t="str">
        <f>VLOOKUP(C6,Language!$D$5:$E$64,2,0)</f>
        <v>Liechtenstein</v>
      </c>
      <c r="E6" s="12">
        <v>13</v>
      </c>
      <c r="F6" s="11" t="str">
        <f>VLOOKUP(E6,Language!$D$5:$E$64,2,0)</f>
        <v>Portugal</v>
      </c>
      <c r="G6" s="4"/>
      <c r="H6" s="68"/>
    </row>
    <row r="7" spans="2:10" x14ac:dyDescent="0.25">
      <c r="B7" s="1"/>
      <c r="C7" s="10">
        <v>6</v>
      </c>
      <c r="D7" s="11" t="str">
        <f>VLOOKUP(C7,Language!$D$5:$E$64,2,0)</f>
        <v>Ukraine</v>
      </c>
      <c r="E7" s="12">
        <v>20</v>
      </c>
      <c r="F7" s="11" t="str">
        <f>VLOOKUP(E7,Language!$D$5:$E$64,2,0)</f>
        <v>Finnland</v>
      </c>
      <c r="G7" s="4"/>
      <c r="H7" s="68"/>
    </row>
    <row r="8" spans="2:10" x14ac:dyDescent="0.25">
      <c r="B8" s="1"/>
      <c r="C8" s="10">
        <v>54</v>
      </c>
      <c r="D8" s="11" t="str">
        <f>VLOOKUP(C8,Language!$D$5:$E$64,2,0)</f>
        <v>Liechtenstein</v>
      </c>
      <c r="E8" s="12">
        <v>6</v>
      </c>
      <c r="F8" s="11" t="str">
        <f>VLOOKUP(E8,Language!$D$5:$E$64,2,0)</f>
        <v>Ukraine</v>
      </c>
      <c r="G8" s="4"/>
      <c r="H8" s="68"/>
    </row>
    <row r="9" spans="2:10" x14ac:dyDescent="0.25">
      <c r="B9" s="1"/>
      <c r="C9" s="10">
        <v>13</v>
      </c>
      <c r="D9" s="11" t="str">
        <f>VLOOKUP(C9,Language!$D$5:$E$64,2,0)</f>
        <v>Portugal</v>
      </c>
      <c r="E9" s="12">
        <v>20</v>
      </c>
      <c r="F9" s="11" t="str">
        <f>VLOOKUP(E9,Language!$D$5:$E$64,2,0)</f>
        <v>Finnland</v>
      </c>
      <c r="G9" s="4"/>
      <c r="H9" s="68"/>
    </row>
    <row r="10" spans="2:10" x14ac:dyDescent="0.25">
      <c r="B10" s="1"/>
      <c r="C10" s="10">
        <v>20</v>
      </c>
      <c r="D10" s="11" t="str">
        <f>VLOOKUP(C10,Language!$D$5:$E$64,2,0)</f>
        <v>Finnland</v>
      </c>
      <c r="E10" s="12">
        <v>54</v>
      </c>
      <c r="F10" s="11" t="str">
        <f>VLOOKUP(E10,Language!$D$5:$E$64,2,0)</f>
        <v>Liechtenstein</v>
      </c>
      <c r="G10" s="4"/>
      <c r="H10" s="68"/>
    </row>
    <row r="11" spans="2:10" x14ac:dyDescent="0.25">
      <c r="B11" s="1"/>
      <c r="C11" s="10">
        <v>13</v>
      </c>
      <c r="D11" s="11" t="str">
        <f>VLOOKUP(C11,Language!$D$5:$E$64,2,0)</f>
        <v>Portugal</v>
      </c>
      <c r="E11" s="12">
        <v>6</v>
      </c>
      <c r="F11" s="11" t="str">
        <f>VLOOKUP(E11,Language!$D$5:$E$64,2,0)</f>
        <v>Ukraine</v>
      </c>
      <c r="G11" s="4"/>
      <c r="H11" s="68"/>
    </row>
    <row r="12" spans="2:10" ht="18.75" x14ac:dyDescent="0.25">
      <c r="B12" s="1"/>
      <c r="C12" s="71" t="str">
        <f>Language!$E$76&amp;" B"</f>
        <v>Gruppe B</v>
      </c>
      <c r="D12" s="72"/>
      <c r="E12" s="70"/>
      <c r="F12" s="73"/>
      <c r="G12" s="74"/>
      <c r="H12" s="75"/>
    </row>
    <row r="13" spans="2:10" x14ac:dyDescent="0.25">
      <c r="B13" s="1"/>
      <c r="C13" s="10">
        <v>3</v>
      </c>
      <c r="D13" s="11" t="str">
        <f>VLOOKUP(C13,Language!$D$5:$E$64,2,0)</f>
        <v>England</v>
      </c>
      <c r="E13" s="12">
        <v>14</v>
      </c>
      <c r="F13" s="11" t="str">
        <f>VLOOKUP(E13,Language!$D$5:$E$64,2,0)</f>
        <v>Türkei</v>
      </c>
      <c r="G13" s="4"/>
      <c r="H13" s="68"/>
    </row>
    <row r="14" spans="2:10" x14ac:dyDescent="0.25">
      <c r="B14" s="1"/>
      <c r="C14" s="10">
        <v>18</v>
      </c>
      <c r="D14" s="11" t="str">
        <f>VLOOKUP(C14,Language!$D$5:$E$64,2,0)</f>
        <v>Tschechien</v>
      </c>
      <c r="E14" s="12">
        <v>10</v>
      </c>
      <c r="F14" s="11" t="str">
        <f>VLOOKUP(E14,Language!$D$5:$E$64,2,0)</f>
        <v>Kroatien</v>
      </c>
      <c r="G14" s="4"/>
      <c r="H14" s="68"/>
    </row>
    <row r="15" spans="2:10" x14ac:dyDescent="0.25">
      <c r="B15" s="1"/>
      <c r="C15" s="10">
        <v>14</v>
      </c>
      <c r="D15" s="11" t="str">
        <f>VLOOKUP(C15,Language!$D$5:$E$64,2,0)</f>
        <v>Türkei</v>
      </c>
      <c r="E15" s="12">
        <v>10</v>
      </c>
      <c r="F15" s="11" t="str">
        <f>VLOOKUP(E15,Language!$D$5:$E$64,2,0)</f>
        <v>Kroatien</v>
      </c>
      <c r="G15" s="4"/>
      <c r="H15" s="68"/>
    </row>
    <row r="16" spans="2:10" x14ac:dyDescent="0.25">
      <c r="B16" s="1"/>
      <c r="C16" s="10">
        <v>3</v>
      </c>
      <c r="D16" s="11" t="str">
        <f>VLOOKUP(C16,Language!$D$5:$E$64,2,0)</f>
        <v>England</v>
      </c>
      <c r="E16" s="12">
        <v>18</v>
      </c>
      <c r="F16" s="11" t="str">
        <f>VLOOKUP(E16,Language!$D$5:$E$64,2,0)</f>
        <v>Tschechien</v>
      </c>
      <c r="G16" s="4"/>
      <c r="H16" s="68"/>
    </row>
    <row r="17" spans="2:8" x14ac:dyDescent="0.25">
      <c r="B17" s="1"/>
      <c r="C17" s="10">
        <v>10</v>
      </c>
      <c r="D17" s="11" t="str">
        <f>VLOOKUP(C17,Language!$D$5:$E$64,2,0)</f>
        <v>Kroatien</v>
      </c>
      <c r="E17" s="12">
        <v>3</v>
      </c>
      <c r="F17" s="11" t="str">
        <f>VLOOKUP(E17,Language!$D$5:$E$64,2,0)</f>
        <v>England</v>
      </c>
      <c r="G17" s="4"/>
      <c r="H17" s="68"/>
    </row>
    <row r="18" spans="2:8" x14ac:dyDescent="0.25">
      <c r="B18" s="1"/>
      <c r="C18" s="10">
        <v>14</v>
      </c>
      <c r="D18" s="11" t="str">
        <f>VLOOKUP(C18,Language!$D$5:$E$64,2,0)</f>
        <v>Türkei</v>
      </c>
      <c r="E18" s="12">
        <v>18</v>
      </c>
      <c r="F18" s="11" t="str">
        <f>VLOOKUP(E18,Language!$D$5:$E$64,2,0)</f>
        <v>Tschechien</v>
      </c>
      <c r="G18" s="4"/>
      <c r="H18" s="68"/>
    </row>
    <row r="19" spans="2:8" ht="18.75" x14ac:dyDescent="0.25">
      <c r="B19" s="1"/>
      <c r="C19" s="71" t="str">
        <f>Language!$E$76&amp;" C"</f>
        <v>Gruppe C</v>
      </c>
      <c r="D19" s="72"/>
      <c r="E19" s="70"/>
      <c r="F19" s="73"/>
      <c r="G19" s="74"/>
      <c r="H19" s="75"/>
    </row>
    <row r="20" spans="2:8" x14ac:dyDescent="0.25">
      <c r="B20" s="1"/>
      <c r="C20" s="10">
        <v>15</v>
      </c>
      <c r="D20" s="11" t="str">
        <f>VLOOKUP(C20,Language!$D$5:$E$64,2,0)</f>
        <v>Dänemark</v>
      </c>
      <c r="E20" s="12">
        <v>9</v>
      </c>
      <c r="F20" s="11" t="str">
        <f>VLOOKUP(E20,Language!$D$5:$E$64,2,0)</f>
        <v>Schweiz</v>
      </c>
      <c r="G20" s="4"/>
      <c r="H20" s="68"/>
    </row>
    <row r="21" spans="2:8" x14ac:dyDescent="0.25">
      <c r="B21" s="1"/>
      <c r="C21" s="10">
        <v>19</v>
      </c>
      <c r="D21" s="11" t="str">
        <f>VLOOKUP(C21,Language!$D$5:$E$64,2,0)</f>
        <v>Wales</v>
      </c>
      <c r="E21" s="12">
        <v>5</v>
      </c>
      <c r="F21" s="11" t="str">
        <f>VLOOKUP(E21,Language!$D$5:$E$64,2,0)</f>
        <v>Spanien</v>
      </c>
      <c r="G21" s="4"/>
      <c r="H21" s="68"/>
    </row>
    <row r="22" spans="2:8" x14ac:dyDescent="0.25">
      <c r="B22" s="1"/>
      <c r="C22" s="10">
        <v>15</v>
      </c>
      <c r="D22" s="11" t="str">
        <f>VLOOKUP(C22,Language!$D$5:$E$64,2,0)</f>
        <v>Dänemark</v>
      </c>
      <c r="E22" s="12">
        <v>19</v>
      </c>
      <c r="F22" s="11" t="str">
        <f>VLOOKUP(E22,Language!$D$5:$E$64,2,0)</f>
        <v>Wales</v>
      </c>
      <c r="G22" s="4"/>
      <c r="H22" s="68"/>
    </row>
    <row r="23" spans="2:8" x14ac:dyDescent="0.25">
      <c r="B23" s="1"/>
      <c r="C23" s="10">
        <v>9</v>
      </c>
      <c r="D23" s="11" t="str">
        <f>VLOOKUP(C23,Language!$D$5:$E$64,2,0)</f>
        <v>Schweiz</v>
      </c>
      <c r="E23" s="12">
        <v>5</v>
      </c>
      <c r="F23" s="11" t="str">
        <f>VLOOKUP(E23,Language!$D$5:$E$64,2,0)</f>
        <v>Spanien</v>
      </c>
      <c r="G23" s="4"/>
      <c r="H23" s="68"/>
    </row>
    <row r="24" spans="2:8" x14ac:dyDescent="0.25">
      <c r="B24" s="1"/>
      <c r="C24" s="10">
        <v>5</v>
      </c>
      <c r="D24" s="11" t="str">
        <f>VLOOKUP(C24,Language!$D$5:$E$64,2,0)</f>
        <v>Spanien</v>
      </c>
      <c r="E24" s="12">
        <v>15</v>
      </c>
      <c r="F24" s="11" t="str">
        <f>VLOOKUP(E24,Language!$D$5:$E$64,2,0)</f>
        <v>Dänemark</v>
      </c>
      <c r="G24" s="4"/>
      <c r="H24" s="68"/>
    </row>
    <row r="25" spans="2:8" x14ac:dyDescent="0.25">
      <c r="B25" s="1"/>
      <c r="C25" s="10">
        <v>9</v>
      </c>
      <c r="D25" s="11" t="str">
        <f>VLOOKUP(C25,Language!$D$5:$E$64,2,0)</f>
        <v>Schweiz</v>
      </c>
      <c r="E25" s="12">
        <v>19</v>
      </c>
      <c r="F25" s="11" t="str">
        <f>VLOOKUP(E25,Language!$D$5:$E$64,2,0)</f>
        <v>Wales</v>
      </c>
      <c r="G25" s="4"/>
      <c r="H25" s="68"/>
    </row>
    <row r="26" spans="2:8" ht="18.75" x14ac:dyDescent="0.25">
      <c r="B26" s="1"/>
      <c r="C26" s="71" t="str">
        <f>Language!$E$76&amp;" D"</f>
        <v>Gruppe D</v>
      </c>
      <c r="D26" s="72"/>
      <c r="E26" s="70"/>
      <c r="F26" s="73"/>
      <c r="G26" s="74"/>
      <c r="H26" s="75"/>
    </row>
    <row r="27" spans="2:8" x14ac:dyDescent="0.25">
      <c r="B27" s="1"/>
      <c r="C27" s="10">
        <v>26</v>
      </c>
      <c r="D27" s="11" t="str">
        <f>VLOOKUP(C27,Language!$D$5:$E$64,2,0)</f>
        <v>Norwegen</v>
      </c>
      <c r="E27" s="12">
        <v>12</v>
      </c>
      <c r="F27" s="11" t="str">
        <f>VLOOKUP(E27,Language!$D$5:$E$64,2,0)</f>
        <v>Russland</v>
      </c>
      <c r="G27" s="4"/>
      <c r="H27" s="68"/>
    </row>
    <row r="28" spans="2:8" x14ac:dyDescent="0.25">
      <c r="B28" s="1"/>
      <c r="C28" s="10">
        <v>11</v>
      </c>
      <c r="D28" s="11" t="str">
        <f>VLOOKUP(C28,Language!$D$5:$E$64,2,0)</f>
        <v>Niederlande</v>
      </c>
      <c r="E28" s="12">
        <v>2</v>
      </c>
      <c r="F28" s="11" t="str">
        <f>VLOOKUP(E28,Language!$D$5:$E$64,2,0)</f>
        <v>Italien</v>
      </c>
      <c r="G28" s="4"/>
      <c r="H28" s="68"/>
    </row>
    <row r="29" spans="2:8" x14ac:dyDescent="0.25">
      <c r="B29" s="1"/>
      <c r="C29" s="10">
        <v>26</v>
      </c>
      <c r="D29" s="11" t="str">
        <f>VLOOKUP(C29,Language!$D$5:$E$64,2,0)</f>
        <v>Norwegen</v>
      </c>
      <c r="E29" s="12">
        <v>11</v>
      </c>
      <c r="F29" s="11" t="str">
        <f>VLOOKUP(E29,Language!$D$5:$E$64,2,0)</f>
        <v>Niederlande</v>
      </c>
      <c r="G29" s="4"/>
      <c r="H29" s="68"/>
    </row>
    <row r="30" spans="2:8" x14ac:dyDescent="0.25">
      <c r="B30" s="1"/>
      <c r="C30" s="10">
        <v>12</v>
      </c>
      <c r="D30" s="11" t="str">
        <f>VLOOKUP(C30,Language!$D$5:$E$64,2,0)</f>
        <v>Russland</v>
      </c>
      <c r="E30" s="12">
        <v>2</v>
      </c>
      <c r="F30" s="11" t="str">
        <f>VLOOKUP(E30,Language!$D$5:$E$64,2,0)</f>
        <v>Italien</v>
      </c>
      <c r="G30" s="4"/>
      <c r="H30" s="68"/>
    </row>
    <row r="31" spans="2:8" x14ac:dyDescent="0.25">
      <c r="B31" s="1"/>
      <c r="C31" s="10">
        <v>12</v>
      </c>
      <c r="D31" s="11" t="str">
        <f>VLOOKUP(C31,Language!$D$5:$E$64,2,0)</f>
        <v>Russland</v>
      </c>
      <c r="E31" s="12">
        <v>11</v>
      </c>
      <c r="F31" s="11" t="str">
        <f>VLOOKUP(E31,Language!$D$5:$E$64,2,0)</f>
        <v>Niederlande</v>
      </c>
      <c r="G31" s="4"/>
      <c r="H31" s="68"/>
    </row>
    <row r="32" spans="2:8" x14ac:dyDescent="0.25">
      <c r="B32" s="1"/>
      <c r="C32" s="10">
        <v>2</v>
      </c>
      <c r="D32" s="11" t="str">
        <f>VLOOKUP(C32,Language!$D$5:$E$64,2,0)</f>
        <v>Italien</v>
      </c>
      <c r="E32" s="12">
        <v>26</v>
      </c>
      <c r="F32" s="11" t="str">
        <f>VLOOKUP(E32,Language!$D$5:$E$64,2,0)</f>
        <v>Norwegen</v>
      </c>
      <c r="G32" s="4"/>
      <c r="H32" s="68"/>
    </row>
    <row r="33" spans="2:12" ht="19.5" thickBot="1" x14ac:dyDescent="0.3">
      <c r="B33" s="1"/>
      <c r="C33" s="86" t="str">
        <f>Language!$E$85</f>
        <v>Viertelfinale</v>
      </c>
      <c r="D33" s="72"/>
      <c r="E33" s="88"/>
      <c r="F33" s="73"/>
      <c r="G33" s="74"/>
      <c r="H33" s="75"/>
    </row>
    <row r="34" spans="2:12" ht="15.75" thickTop="1" x14ac:dyDescent="0.25">
      <c r="B34" s="90" t="s">
        <v>228</v>
      </c>
      <c r="C34" s="92"/>
      <c r="D34" s="84" t="str">
        <f>_xlfn.IFNA(VLOOKUP(C34,Language!$D$5:$E$64,2,0),"")</f>
        <v/>
      </c>
      <c r="E34" s="92"/>
      <c r="F34" s="84" t="str">
        <f>_xlfn.IFNA(VLOOKUP(E34,Language!$D$5:$E$64,2,0),"")</f>
        <v/>
      </c>
      <c r="G34" s="4"/>
      <c r="H34" s="68"/>
      <c r="K34" s="76">
        <f>COUNTIF(C$34:C$37,C34)+COUNTIF(E$34:E$37,C34)</f>
        <v>0</v>
      </c>
      <c r="L34" s="77">
        <f>COUNTIF(C$34:C$37,E34)+COUNTIF(E$34:E$37,E34)</f>
        <v>0</v>
      </c>
    </row>
    <row r="35" spans="2:12" x14ac:dyDescent="0.25">
      <c r="B35" s="1"/>
      <c r="C35" s="93"/>
      <c r="D35" s="84" t="str">
        <f>_xlfn.IFNA(VLOOKUP(C35,Language!$D$5:$E$64,2,0),"")</f>
        <v/>
      </c>
      <c r="E35" s="93"/>
      <c r="F35" s="84" t="str">
        <f>_xlfn.IFNA(VLOOKUP(E35,Language!$D$5:$E$64,2,0),"")</f>
        <v/>
      </c>
      <c r="G35" s="4"/>
      <c r="H35" s="68"/>
      <c r="K35" s="78">
        <f>COUNTIF(C$34:C$37,C35)+COUNTIF(E$34:E$37,C35)</f>
        <v>0</v>
      </c>
      <c r="L35" s="79">
        <f>COUNTIF(C$34:C$37,E35)+COUNTIF(E$34:E$37,E35)</f>
        <v>0</v>
      </c>
    </row>
    <row r="36" spans="2:12" x14ac:dyDescent="0.25">
      <c r="B36" s="1"/>
      <c r="C36" s="93"/>
      <c r="D36" s="84" t="str">
        <f>_xlfn.IFNA(VLOOKUP(C36,Language!$D$5:$E$64,2,0),"")</f>
        <v/>
      </c>
      <c r="E36" s="93"/>
      <c r="F36" s="84" t="str">
        <f>_xlfn.IFNA(VLOOKUP(E36,Language!$D$5:$E$64,2,0),"")</f>
        <v/>
      </c>
      <c r="G36" s="4"/>
      <c r="H36" s="68"/>
      <c r="K36" s="78">
        <f>COUNTIF(C$34:C$37,C36)+COUNTIF(E$34:E$37,C36)</f>
        <v>0</v>
      </c>
      <c r="L36" s="79">
        <f>COUNTIF(C$34:C$37,E36)+COUNTIF(E$34:E$37,E36)</f>
        <v>0</v>
      </c>
    </row>
    <row r="37" spans="2:12" ht="15.75" thickBot="1" x14ac:dyDescent="0.3">
      <c r="B37" s="1"/>
      <c r="C37" s="94"/>
      <c r="D37" s="84" t="str">
        <f>_xlfn.IFNA(VLOOKUP(C37,Language!$D$5:$E$64,2,0),"")</f>
        <v/>
      </c>
      <c r="E37" s="94"/>
      <c r="F37" s="84" t="str">
        <f>_xlfn.IFNA(VLOOKUP(E37,Language!$D$5:$E$64,2,0),"")</f>
        <v/>
      </c>
      <c r="G37" s="4"/>
      <c r="H37" s="68"/>
      <c r="K37" s="78">
        <f>COUNTIF(C$34:C$37,C37)+COUNTIF(E$34:E$37,C37)</f>
        <v>0</v>
      </c>
      <c r="L37" s="79">
        <f>COUNTIF(C$34:C$37,E37)+COUNTIF(E$34:E$37,E37)</f>
        <v>0</v>
      </c>
    </row>
    <row r="38" spans="2:12" ht="18.75" x14ac:dyDescent="0.25">
      <c r="B38" s="6"/>
      <c r="C38" s="87" t="str">
        <f>Language!$E$86</f>
        <v>Halbfinale</v>
      </c>
      <c r="D38" s="72"/>
      <c r="E38" s="89"/>
      <c r="F38" s="73"/>
      <c r="G38" s="74"/>
      <c r="H38" s="75"/>
      <c r="K38" s="80"/>
      <c r="L38" s="81"/>
    </row>
    <row r="39" spans="2:12" x14ac:dyDescent="0.25">
      <c r="B39" s="1"/>
      <c r="C39" s="5"/>
      <c r="D39" s="84" t="str">
        <f>IF(C39="","",VLOOKUP(C39,Language!$D$5:$E$64,2,0))</f>
        <v/>
      </c>
      <c r="E39" s="4"/>
      <c r="F39" s="84" t="str">
        <f>IF(E39="","",VLOOKUP(E39,Language!$D$5:$E$64,2,0))</f>
        <v/>
      </c>
      <c r="G39" s="4"/>
      <c r="H39" s="68"/>
      <c r="K39" s="78">
        <f>COUNTIF(C$39:C$40,C39)+COUNTIF(E$39:E$40,C39)</f>
        <v>0</v>
      </c>
      <c r="L39" s="79">
        <f>COUNTIF(C$39:C$40,E39)+COUNTIF(E$39:E$40,E39)</f>
        <v>0</v>
      </c>
    </row>
    <row r="40" spans="2:12" x14ac:dyDescent="0.25">
      <c r="B40" s="1"/>
      <c r="C40" s="5"/>
      <c r="D40" s="84" t="str">
        <f>IF(C40="","",VLOOKUP(C40,Language!$D$5:$E$64,2,0))</f>
        <v/>
      </c>
      <c r="E40" s="4"/>
      <c r="F40" s="84" t="str">
        <f>IF(E40="","",VLOOKUP(E40,Language!$D$5:$E$64,2,0))</f>
        <v/>
      </c>
      <c r="G40" s="4"/>
      <c r="H40" s="68"/>
      <c r="K40" s="78">
        <f>COUNTIF(C$39:C$40,C40)+COUNTIF(E$39:E$40,C40)</f>
        <v>0</v>
      </c>
      <c r="L40" s="79">
        <f>COUNTIF(C$39:C$40,E40)+COUNTIF(E$39:E$40,E40)</f>
        <v>0</v>
      </c>
    </row>
    <row r="41" spans="2:12" ht="18.75" x14ac:dyDescent="0.25">
      <c r="B41" s="1"/>
      <c r="C41" s="71" t="str">
        <f>Language!$E$88</f>
        <v>Finale</v>
      </c>
      <c r="D41" s="72"/>
      <c r="E41" s="72"/>
      <c r="F41" s="73"/>
      <c r="G41" s="74"/>
      <c r="H41" s="75"/>
      <c r="K41" s="80"/>
      <c r="L41" s="81"/>
    </row>
    <row r="42" spans="2:12" ht="15.75" thickBot="1" x14ac:dyDescent="0.3">
      <c r="B42" s="1"/>
      <c r="C42" s="7"/>
      <c r="D42" s="85" t="str">
        <f>IF(C42="","",VLOOKUP(C42,Language!$D$5:$E$64,2,0))</f>
        <v/>
      </c>
      <c r="E42" s="13"/>
      <c r="F42" s="85" t="str">
        <f>IF(E42="","",VLOOKUP(E42,Language!$D$5:$E$64,2,0))</f>
        <v/>
      </c>
      <c r="G42" s="13"/>
      <c r="H42" s="69"/>
      <c r="K42" s="82">
        <f>COUNTIF(C$41:C$42,C42)+COUNTIF(E$41:E$42,C42)</f>
        <v>0</v>
      </c>
      <c r="L42" s="83">
        <f>COUNTIF(C$41:C$42,E42)+COUNTIF(E$41:E$42,E42)</f>
        <v>0</v>
      </c>
    </row>
    <row r="43" spans="2:12" ht="15.75" thickTop="1" x14ac:dyDescent="0.25">
      <c r="B43" s="1"/>
      <c r="C43" s="1"/>
      <c r="D43" s="1"/>
      <c r="E43" s="1"/>
      <c r="F43" s="1"/>
      <c r="G43" s="8"/>
      <c r="H43" s="8"/>
    </row>
    <row r="44" spans="2:12" x14ac:dyDescent="0.25">
      <c r="B44" s="1"/>
      <c r="C44" s="1"/>
      <c r="D44" s="1"/>
      <c r="E44" s="1"/>
      <c r="F44" s="1"/>
      <c r="G44" s="8"/>
      <c r="H44" s="8"/>
    </row>
    <row r="45" spans="2:12" ht="45" customHeight="1" x14ac:dyDescent="0.25">
      <c r="B45" s="91" t="s">
        <v>227</v>
      </c>
      <c r="C45" s="130" t="str">
        <f>Language!E91</f>
        <v>Nach Beendigung der Gruppenphase die Nummern der Teams im Achtelfinale eintragen! Die Reihenfolge muss korrekt sein.</v>
      </c>
      <c r="D45" s="130"/>
      <c r="E45" s="130"/>
      <c r="F45" s="130"/>
      <c r="G45" s="130"/>
      <c r="H45" s="130"/>
    </row>
    <row r="46" spans="2:12" x14ac:dyDescent="0.25"/>
    <row r="47" spans="2:12" x14ac:dyDescent="0.25"/>
    <row r="48" spans="2:12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</sheetData>
  <sheetProtection sheet="1" objects="1" scenarios="1" selectLockedCells="1"/>
  <mergeCells count="5">
    <mergeCell ref="C1:H1"/>
    <mergeCell ref="C2:H2"/>
    <mergeCell ref="C3:H3"/>
    <mergeCell ref="G4:H4"/>
    <mergeCell ref="C45:H45"/>
  </mergeCells>
  <conditionalFormatting sqref="D39">
    <cfRule type="expression" dxfId="18" priority="35">
      <formula>K39&gt;1</formula>
    </cfRule>
  </conditionalFormatting>
  <conditionalFormatting sqref="D40">
    <cfRule type="expression" dxfId="17" priority="34">
      <formula>K40&gt;1</formula>
    </cfRule>
  </conditionalFormatting>
  <conditionalFormatting sqref="D42">
    <cfRule type="expression" dxfId="16" priority="32">
      <formula>K42&gt;1</formula>
    </cfRule>
  </conditionalFormatting>
  <conditionalFormatting sqref="F39">
    <cfRule type="expression" dxfId="15" priority="20">
      <formula>L39&gt;1</formula>
    </cfRule>
  </conditionalFormatting>
  <conditionalFormatting sqref="F40">
    <cfRule type="expression" dxfId="14" priority="19">
      <formula>L40&gt;1</formula>
    </cfRule>
  </conditionalFormatting>
  <conditionalFormatting sqref="F42">
    <cfRule type="expression" dxfId="13" priority="17">
      <formula>L42&gt;1</formula>
    </cfRule>
  </conditionalFormatting>
  <conditionalFormatting sqref="D34">
    <cfRule type="expression" dxfId="12" priority="16">
      <formula>K34&gt;1</formula>
    </cfRule>
  </conditionalFormatting>
  <conditionalFormatting sqref="D35">
    <cfRule type="expression" dxfId="11" priority="15">
      <formula>K35&gt;1</formula>
    </cfRule>
  </conditionalFormatting>
  <conditionalFormatting sqref="D36">
    <cfRule type="expression" dxfId="10" priority="14">
      <formula>K36&gt;1</formula>
    </cfRule>
  </conditionalFormatting>
  <conditionalFormatting sqref="D37">
    <cfRule type="expression" dxfId="9" priority="13">
      <formula>K37&gt;1</formula>
    </cfRule>
  </conditionalFormatting>
  <conditionalFormatting sqref="F34">
    <cfRule type="expression" dxfId="8" priority="8">
      <formula>L34&gt;1</formula>
    </cfRule>
  </conditionalFormatting>
  <conditionalFormatting sqref="F35">
    <cfRule type="expression" dxfId="7" priority="7">
      <formula>L35&gt;1</formula>
    </cfRule>
  </conditionalFormatting>
  <conditionalFormatting sqref="F36">
    <cfRule type="expression" dxfId="6" priority="6">
      <formula>L36&gt;1</formula>
    </cfRule>
  </conditionalFormatting>
  <conditionalFormatting sqref="F37">
    <cfRule type="expression" dxfId="5" priority="5">
      <formula>L37&gt;1</formula>
    </cfRule>
  </conditionalFormatting>
  <dataValidations count="1">
    <dataValidation type="whole" allowBlank="1" showErrorMessage="1" errorTitle="ERROR" error="0 - 999 !" sqref="G6:H11 G13:H18 G20:H25 G27:H32 G34:H37 G39:H40 G42:H42 C39:C40 E39:E40 C42 E42" xr:uid="{CC0AFF98-75E3-483C-9705-65CAD9C51B8F}">
      <formula1>0</formula1>
      <formula2>999</formula2>
    </dataValidation>
  </dataValidations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9F691-4032-4605-BA6D-8B777DFD5024}">
  <sheetPr codeName="Tabelle2"/>
  <dimension ref="A1:O196"/>
  <sheetViews>
    <sheetView showGridLines="0" showRowColHeaders="0" workbookViewId="0">
      <selection activeCell="N1" sqref="N1"/>
    </sheetView>
  </sheetViews>
  <sheetFormatPr baseColWidth="10" defaultColWidth="0" defaultRowHeight="15" zeroHeight="1" x14ac:dyDescent="0.25"/>
  <cols>
    <col min="1" max="1" width="11.42578125" customWidth="1"/>
    <col min="2" max="3" width="11.42578125" hidden="1" customWidth="1"/>
    <col min="4" max="4" width="11.42578125" customWidth="1"/>
    <col min="5" max="5" width="22.7109375" hidden="1" customWidth="1"/>
    <col min="6" max="12" width="22.7109375" customWidth="1"/>
    <col min="13" max="13" width="11.42578125" customWidth="1"/>
    <col min="14" max="14" width="16" customWidth="1"/>
    <col min="15" max="15" width="11.42578125" customWidth="1"/>
    <col min="16" max="16384" width="11.42578125" hidden="1"/>
  </cols>
  <sheetData>
    <row r="1" spans="2:15" ht="29.25" thickBot="1" x14ac:dyDescent="0.5">
      <c r="B1" s="97"/>
      <c r="D1" s="98" t="s">
        <v>234</v>
      </c>
      <c r="F1" s="142" t="str">
        <f>Language!$E$72</f>
        <v>Wahl der Sprache</v>
      </c>
      <c r="G1" s="142"/>
      <c r="H1" s="142"/>
      <c r="I1" s="142"/>
      <c r="J1" s="142"/>
      <c r="K1" s="96"/>
      <c r="L1" s="138" t="str">
        <f>Language!$E$77</f>
        <v>Hier klicken und Sprache wählen:</v>
      </c>
      <c r="M1" s="139"/>
      <c r="N1" s="99" t="s">
        <v>20</v>
      </c>
      <c r="O1" s="100" t="s">
        <v>21</v>
      </c>
    </row>
    <row r="2" spans="2:15" ht="19.5" thickBot="1" x14ac:dyDescent="0.3">
      <c r="D2" s="101">
        <v>45280</v>
      </c>
      <c r="F2" s="143"/>
      <c r="G2" s="143"/>
      <c r="H2" s="143"/>
      <c r="I2" s="143"/>
      <c r="J2" s="143"/>
      <c r="K2" s="102"/>
      <c r="M2" s="14"/>
      <c r="N2" s="103"/>
    </row>
    <row r="3" spans="2:15" ht="15.75" thickTop="1" x14ac:dyDescent="0.25">
      <c r="B3" s="15" t="s">
        <v>22</v>
      </c>
      <c r="C3" s="16">
        <f>IF(AND($N$1&lt;&gt;B4,$N$1&lt;&gt;B5,$N$1&lt;&gt;B6,$N$1&lt;&gt;B7,$N$1&lt;&gt;B8,$N$1&lt;&gt;B9),1,0)</f>
        <v>0</v>
      </c>
      <c r="D3" s="131" t="s">
        <v>340</v>
      </c>
      <c r="E3" s="133"/>
      <c r="F3" s="134" t="s">
        <v>22</v>
      </c>
      <c r="G3" s="136" t="s">
        <v>23</v>
      </c>
      <c r="H3" s="136" t="s">
        <v>24</v>
      </c>
      <c r="I3" s="136" t="s">
        <v>25</v>
      </c>
      <c r="J3" s="136" t="s">
        <v>20</v>
      </c>
      <c r="K3" s="136" t="s">
        <v>235</v>
      </c>
      <c r="L3" s="140" t="s">
        <v>26</v>
      </c>
      <c r="M3" s="104"/>
    </row>
    <row r="4" spans="2:15" x14ac:dyDescent="0.25">
      <c r="B4" s="15" t="s">
        <v>23</v>
      </c>
      <c r="C4" s="16">
        <f t="shared" ref="C4:C9" si="0">IF($N$1=B4,1,0)</f>
        <v>0</v>
      </c>
      <c r="D4" s="132"/>
      <c r="E4" s="133"/>
      <c r="F4" s="135"/>
      <c r="G4" s="137"/>
      <c r="H4" s="137"/>
      <c r="I4" s="137"/>
      <c r="J4" s="137"/>
      <c r="K4" s="137"/>
      <c r="L4" s="141"/>
      <c r="M4" s="17"/>
      <c r="N4" s="18"/>
    </row>
    <row r="5" spans="2:15" x14ac:dyDescent="0.25">
      <c r="B5" s="15" t="s">
        <v>24</v>
      </c>
      <c r="C5" s="16">
        <f t="shared" si="0"/>
        <v>0</v>
      </c>
      <c r="D5" s="105">
        <v>1</v>
      </c>
      <c r="E5" s="39" t="str">
        <f>IF($C$3,F5,IF($C$4,G5,IF($C$5,H5,IF($C$6,I5,IF($C$7,J5,IF($C$8,K5,IF(L5&lt;&gt;"",L5,F5)))))))</f>
        <v>Belgien</v>
      </c>
      <c r="F5" s="25" t="s">
        <v>27</v>
      </c>
      <c r="G5" s="26" t="s">
        <v>28</v>
      </c>
      <c r="H5" s="27" t="s">
        <v>29</v>
      </c>
      <c r="I5" s="28" t="s">
        <v>30</v>
      </c>
      <c r="J5" s="27" t="s">
        <v>10</v>
      </c>
      <c r="K5" s="106" t="s">
        <v>236</v>
      </c>
      <c r="L5" s="29"/>
    </row>
    <row r="6" spans="2:15" x14ac:dyDescent="0.25">
      <c r="B6" s="15" t="s">
        <v>25</v>
      </c>
      <c r="C6" s="16">
        <f t="shared" si="0"/>
        <v>0</v>
      </c>
      <c r="D6" s="105">
        <v>2</v>
      </c>
      <c r="E6" s="39" t="str">
        <f t="shared" ref="E6:E69" si="1">IF($C$3,F6,IF($C$4,G6,IF($C$5,H6,IF($C$6,I6,IF($C$7,J6,IF($C$8,K6,IF(L6&lt;&gt;"",L6,F6)))))))</f>
        <v>Italien</v>
      </c>
      <c r="F6" s="25" t="s">
        <v>36</v>
      </c>
      <c r="G6" s="26" t="s">
        <v>37</v>
      </c>
      <c r="H6" s="27" t="s">
        <v>37</v>
      </c>
      <c r="I6" s="28" t="s">
        <v>38</v>
      </c>
      <c r="J6" s="27" t="s">
        <v>39</v>
      </c>
      <c r="K6" s="106" t="s">
        <v>237</v>
      </c>
      <c r="L6" s="29"/>
    </row>
    <row r="7" spans="2:15" x14ac:dyDescent="0.25">
      <c r="B7" s="15" t="s">
        <v>20</v>
      </c>
      <c r="C7" s="16">
        <f t="shared" si="0"/>
        <v>1</v>
      </c>
      <c r="D7" s="105">
        <v>3</v>
      </c>
      <c r="E7" s="39" t="str">
        <f t="shared" si="1"/>
        <v>England</v>
      </c>
      <c r="F7" s="25" t="s">
        <v>2</v>
      </c>
      <c r="G7" s="26" t="s">
        <v>33</v>
      </c>
      <c r="H7" s="27" t="s">
        <v>34</v>
      </c>
      <c r="I7" s="28" t="s">
        <v>35</v>
      </c>
      <c r="J7" s="27" t="s">
        <v>2</v>
      </c>
      <c r="K7" s="106" t="s">
        <v>238</v>
      </c>
      <c r="L7" s="29"/>
    </row>
    <row r="8" spans="2:15" x14ac:dyDescent="0.25">
      <c r="B8" s="15" t="s">
        <v>235</v>
      </c>
      <c r="C8" s="16">
        <f t="shared" si="0"/>
        <v>0</v>
      </c>
      <c r="D8" s="105">
        <v>4</v>
      </c>
      <c r="E8" s="39" t="str">
        <f t="shared" si="1"/>
        <v>Deutschland</v>
      </c>
      <c r="F8" s="25" t="s">
        <v>53</v>
      </c>
      <c r="G8" s="26" t="s">
        <v>54</v>
      </c>
      <c r="H8" s="27" t="s">
        <v>55</v>
      </c>
      <c r="I8" s="28" t="s">
        <v>56</v>
      </c>
      <c r="J8" s="27" t="s">
        <v>7</v>
      </c>
      <c r="K8" s="106" t="s">
        <v>239</v>
      </c>
      <c r="L8" s="29"/>
    </row>
    <row r="9" spans="2:15" x14ac:dyDescent="0.25">
      <c r="B9" s="15" t="s">
        <v>26</v>
      </c>
      <c r="C9" s="16">
        <f t="shared" si="0"/>
        <v>0</v>
      </c>
      <c r="D9" s="105">
        <v>5</v>
      </c>
      <c r="E9" s="39" t="str">
        <f t="shared" si="1"/>
        <v>Spanien</v>
      </c>
      <c r="F9" s="25" t="s">
        <v>40</v>
      </c>
      <c r="G9" s="26" t="s">
        <v>41</v>
      </c>
      <c r="H9" s="27" t="s">
        <v>42</v>
      </c>
      <c r="I9" s="28" t="s">
        <v>43</v>
      </c>
      <c r="J9" s="27" t="s">
        <v>8</v>
      </c>
      <c r="K9" s="106" t="s">
        <v>240</v>
      </c>
      <c r="L9" s="29"/>
    </row>
    <row r="10" spans="2:15" x14ac:dyDescent="0.25">
      <c r="D10" s="105">
        <v>6</v>
      </c>
      <c r="E10" s="39" t="str">
        <f t="shared" si="1"/>
        <v>Ukraine</v>
      </c>
      <c r="F10" s="25" t="s">
        <v>78</v>
      </c>
      <c r="G10" s="26" t="s">
        <v>79</v>
      </c>
      <c r="H10" s="27" t="s">
        <v>80</v>
      </c>
      <c r="I10" s="28" t="s">
        <v>78</v>
      </c>
      <c r="J10" s="27" t="s">
        <v>78</v>
      </c>
      <c r="K10" s="106" t="s">
        <v>241</v>
      </c>
      <c r="L10" s="29"/>
    </row>
    <row r="11" spans="2:15" x14ac:dyDescent="0.25">
      <c r="D11" s="105">
        <v>7</v>
      </c>
      <c r="E11" s="39" t="str">
        <f t="shared" si="1"/>
        <v>Frankreich</v>
      </c>
      <c r="F11" s="25" t="s">
        <v>31</v>
      </c>
      <c r="G11" s="26" t="s">
        <v>32</v>
      </c>
      <c r="H11" s="27" t="s">
        <v>32</v>
      </c>
      <c r="I11" s="28" t="s">
        <v>31</v>
      </c>
      <c r="J11" s="27" t="s">
        <v>6</v>
      </c>
      <c r="K11" s="106" t="s">
        <v>242</v>
      </c>
      <c r="L11" s="29"/>
    </row>
    <row r="12" spans="2:15" x14ac:dyDescent="0.25">
      <c r="D12" s="105">
        <v>8</v>
      </c>
      <c r="E12" s="39" t="str">
        <f t="shared" si="1"/>
        <v>Polen</v>
      </c>
      <c r="F12" s="25" t="s">
        <v>75</v>
      </c>
      <c r="G12" s="26" t="s">
        <v>76</v>
      </c>
      <c r="H12" s="27" t="s">
        <v>76</v>
      </c>
      <c r="I12" s="28" t="s">
        <v>77</v>
      </c>
      <c r="J12" s="27" t="s">
        <v>4</v>
      </c>
      <c r="K12" s="106" t="s">
        <v>4</v>
      </c>
      <c r="L12" s="29"/>
    </row>
    <row r="13" spans="2:15" x14ac:dyDescent="0.25">
      <c r="D13" s="105">
        <v>9</v>
      </c>
      <c r="E13" s="39" t="str">
        <f t="shared" si="1"/>
        <v>Schweiz</v>
      </c>
      <c r="F13" s="25" t="s">
        <v>57</v>
      </c>
      <c r="G13" s="26" t="s">
        <v>58</v>
      </c>
      <c r="H13" s="27" t="s">
        <v>59</v>
      </c>
      <c r="I13" s="28" t="s">
        <v>60</v>
      </c>
      <c r="J13" s="27" t="s">
        <v>11</v>
      </c>
      <c r="K13" s="106" t="s">
        <v>243</v>
      </c>
      <c r="L13" s="29"/>
    </row>
    <row r="14" spans="2:15" x14ac:dyDescent="0.25">
      <c r="D14" s="105">
        <v>10</v>
      </c>
      <c r="E14" s="39" t="str">
        <f t="shared" si="1"/>
        <v>Kroatien</v>
      </c>
      <c r="F14" s="25" t="s">
        <v>61</v>
      </c>
      <c r="G14" s="26" t="s">
        <v>62</v>
      </c>
      <c r="H14" s="27" t="s">
        <v>63</v>
      </c>
      <c r="I14" s="28" t="s">
        <v>64</v>
      </c>
      <c r="J14" s="27" t="s">
        <v>9</v>
      </c>
      <c r="K14" s="106" t="s">
        <v>244</v>
      </c>
      <c r="L14" s="29"/>
    </row>
    <row r="15" spans="2:15" x14ac:dyDescent="0.25">
      <c r="D15" s="105">
        <v>11</v>
      </c>
      <c r="E15" s="39" t="str">
        <f t="shared" si="1"/>
        <v>Niederlande</v>
      </c>
      <c r="F15" s="25" t="s">
        <v>45</v>
      </c>
      <c r="G15" s="26" t="s">
        <v>46</v>
      </c>
      <c r="H15" s="27" t="s">
        <v>47</v>
      </c>
      <c r="I15" s="28" t="s">
        <v>48</v>
      </c>
      <c r="J15" s="27" t="s">
        <v>1</v>
      </c>
      <c r="K15" s="106" t="s">
        <v>245</v>
      </c>
      <c r="L15" s="29"/>
    </row>
    <row r="16" spans="2:15" x14ac:dyDescent="0.25">
      <c r="D16" s="105">
        <v>12</v>
      </c>
      <c r="E16" s="39" t="str">
        <f t="shared" si="1"/>
        <v>Russland</v>
      </c>
      <c r="F16" s="25" t="s">
        <v>89</v>
      </c>
      <c r="G16" s="26" t="s">
        <v>90</v>
      </c>
      <c r="H16" s="27" t="s">
        <v>89</v>
      </c>
      <c r="I16" s="28" t="s">
        <v>91</v>
      </c>
      <c r="J16" s="27" t="s">
        <v>92</v>
      </c>
      <c r="K16" s="106" t="s">
        <v>246</v>
      </c>
      <c r="L16" s="29"/>
    </row>
    <row r="17" spans="4:12" x14ac:dyDescent="0.25">
      <c r="D17" s="105">
        <v>13</v>
      </c>
      <c r="E17" s="39" t="str">
        <f t="shared" si="1"/>
        <v>Portugal</v>
      </c>
      <c r="F17" s="25" t="s">
        <v>13</v>
      </c>
      <c r="G17" s="26" t="s">
        <v>13</v>
      </c>
      <c r="H17" s="27" t="s">
        <v>44</v>
      </c>
      <c r="I17" s="28" t="s">
        <v>13</v>
      </c>
      <c r="J17" s="27" t="s">
        <v>13</v>
      </c>
      <c r="K17" s="106" t="s">
        <v>13</v>
      </c>
      <c r="L17" s="29"/>
    </row>
    <row r="18" spans="4:12" x14ac:dyDescent="0.25">
      <c r="D18" s="105">
        <v>14</v>
      </c>
      <c r="E18" s="39" t="str">
        <f t="shared" si="1"/>
        <v>Türkei</v>
      </c>
      <c r="F18" s="25" t="s">
        <v>108</v>
      </c>
      <c r="G18" s="26" t="s">
        <v>109</v>
      </c>
      <c r="H18" s="27" t="s">
        <v>110</v>
      </c>
      <c r="I18" s="28" t="s">
        <v>111</v>
      </c>
      <c r="J18" s="27" t="s">
        <v>112</v>
      </c>
      <c r="K18" s="106" t="s">
        <v>247</v>
      </c>
      <c r="L18" s="29"/>
    </row>
    <row r="19" spans="4:12" x14ac:dyDescent="0.25">
      <c r="D19" s="105">
        <v>15</v>
      </c>
      <c r="E19" s="39" t="str">
        <f t="shared" si="1"/>
        <v>Dänemark</v>
      </c>
      <c r="F19" s="25" t="s">
        <v>49</v>
      </c>
      <c r="G19" s="26" t="s">
        <v>50</v>
      </c>
      <c r="H19" s="27" t="s">
        <v>51</v>
      </c>
      <c r="I19" s="28" t="s">
        <v>52</v>
      </c>
      <c r="J19" s="27" t="s">
        <v>5</v>
      </c>
      <c r="K19" s="106" t="s">
        <v>248</v>
      </c>
      <c r="L19" s="29"/>
    </row>
    <row r="20" spans="4:12" x14ac:dyDescent="0.25">
      <c r="D20" s="105">
        <v>16</v>
      </c>
      <c r="E20" s="39" t="str">
        <f t="shared" si="1"/>
        <v>Österreich</v>
      </c>
      <c r="F20" s="25" t="s">
        <v>86</v>
      </c>
      <c r="G20" s="26" t="s">
        <v>86</v>
      </c>
      <c r="H20" s="27" t="s">
        <v>86</v>
      </c>
      <c r="I20" s="28" t="s">
        <v>87</v>
      </c>
      <c r="J20" s="27" t="s">
        <v>88</v>
      </c>
      <c r="K20" s="106" t="s">
        <v>249</v>
      </c>
      <c r="L20" s="29"/>
    </row>
    <row r="21" spans="4:12" x14ac:dyDescent="0.25">
      <c r="D21" s="105">
        <v>17</v>
      </c>
      <c r="E21" s="39" t="str">
        <f t="shared" si="1"/>
        <v>Schweden</v>
      </c>
      <c r="F21" s="25" t="s">
        <v>68</v>
      </c>
      <c r="G21" s="26" t="s">
        <v>69</v>
      </c>
      <c r="H21" s="27" t="s">
        <v>70</v>
      </c>
      <c r="I21" s="28" t="s">
        <v>71</v>
      </c>
      <c r="J21" s="27" t="s">
        <v>72</v>
      </c>
      <c r="K21" s="106" t="s">
        <v>250</v>
      </c>
      <c r="L21" s="29"/>
    </row>
    <row r="22" spans="4:12" x14ac:dyDescent="0.25">
      <c r="D22" s="105">
        <v>18</v>
      </c>
      <c r="E22" s="39" t="str">
        <f t="shared" si="1"/>
        <v>Tschechien</v>
      </c>
      <c r="F22" s="25" t="s">
        <v>81</v>
      </c>
      <c r="G22" s="26" t="s">
        <v>82</v>
      </c>
      <c r="H22" s="27" t="s">
        <v>83</v>
      </c>
      <c r="I22" s="28" t="s">
        <v>84</v>
      </c>
      <c r="J22" s="27" t="s">
        <v>85</v>
      </c>
      <c r="K22" s="106" t="s">
        <v>251</v>
      </c>
      <c r="L22" s="29"/>
    </row>
    <row r="23" spans="4:12" x14ac:dyDescent="0.25">
      <c r="D23" s="105">
        <v>19</v>
      </c>
      <c r="E23" s="39" t="str">
        <f t="shared" si="1"/>
        <v>Wales</v>
      </c>
      <c r="F23" s="25" t="s">
        <v>3</v>
      </c>
      <c r="G23" s="26" t="s">
        <v>65</v>
      </c>
      <c r="H23" s="27" t="s">
        <v>66</v>
      </c>
      <c r="I23" s="28" t="s">
        <v>67</v>
      </c>
      <c r="J23" s="27" t="s">
        <v>3</v>
      </c>
      <c r="K23" s="106" t="s">
        <v>3</v>
      </c>
      <c r="L23" s="29"/>
    </row>
    <row r="24" spans="4:12" x14ac:dyDescent="0.25">
      <c r="D24" s="105">
        <v>20</v>
      </c>
      <c r="E24" s="39" t="str">
        <f t="shared" si="1"/>
        <v>Finnland</v>
      </c>
      <c r="F24" s="25" t="s">
        <v>135</v>
      </c>
      <c r="G24" s="26" t="s">
        <v>136</v>
      </c>
      <c r="H24" s="27" t="s">
        <v>136</v>
      </c>
      <c r="I24" s="28" t="s">
        <v>137</v>
      </c>
      <c r="J24" s="27" t="s">
        <v>252</v>
      </c>
      <c r="K24" s="106" t="s">
        <v>135</v>
      </c>
      <c r="L24" s="29"/>
    </row>
    <row r="25" spans="4:12" x14ac:dyDescent="0.25">
      <c r="D25" s="105">
        <v>21</v>
      </c>
      <c r="E25" s="39" t="str">
        <f t="shared" si="1"/>
        <v>Serbien</v>
      </c>
      <c r="F25" s="25" t="s">
        <v>73</v>
      </c>
      <c r="G25" s="26" t="s">
        <v>73</v>
      </c>
      <c r="H25" s="27" t="s">
        <v>73</v>
      </c>
      <c r="I25" s="28" t="s">
        <v>74</v>
      </c>
      <c r="J25" s="27" t="s">
        <v>12</v>
      </c>
      <c r="K25" s="106" t="s">
        <v>253</v>
      </c>
      <c r="L25" s="29"/>
    </row>
    <row r="26" spans="4:12" x14ac:dyDescent="0.25">
      <c r="D26" s="105">
        <v>22</v>
      </c>
      <c r="E26" s="39" t="str">
        <f t="shared" si="1"/>
        <v>Slowakei</v>
      </c>
      <c r="F26" s="25" t="s">
        <v>113</v>
      </c>
      <c r="G26" s="26" t="s">
        <v>114</v>
      </c>
      <c r="H26" s="27" t="s">
        <v>115</v>
      </c>
      <c r="I26" s="28" t="s">
        <v>116</v>
      </c>
      <c r="J26" s="27" t="s">
        <v>117</v>
      </c>
      <c r="K26" s="106" t="s">
        <v>254</v>
      </c>
      <c r="L26" s="29"/>
    </row>
    <row r="27" spans="4:12" x14ac:dyDescent="0.25">
      <c r="D27" s="105">
        <v>23</v>
      </c>
      <c r="E27" s="39" t="str">
        <f t="shared" si="1"/>
        <v>Irland</v>
      </c>
      <c r="F27" s="25" t="s">
        <v>118</v>
      </c>
      <c r="G27" s="26" t="s">
        <v>119</v>
      </c>
      <c r="H27" s="27" t="s">
        <v>119</v>
      </c>
      <c r="I27" s="28" t="s">
        <v>120</v>
      </c>
      <c r="J27" s="27" t="s">
        <v>121</v>
      </c>
      <c r="K27" s="106" t="s">
        <v>255</v>
      </c>
      <c r="L27" s="29"/>
    </row>
    <row r="28" spans="4:12" x14ac:dyDescent="0.25">
      <c r="D28" s="105">
        <v>24</v>
      </c>
      <c r="E28" s="39" t="str">
        <f t="shared" si="1"/>
        <v>Island</v>
      </c>
      <c r="F28" s="25" t="s">
        <v>148</v>
      </c>
      <c r="G28" s="26" t="s">
        <v>149</v>
      </c>
      <c r="H28" s="27" t="s">
        <v>150</v>
      </c>
      <c r="I28" s="28" t="s">
        <v>151</v>
      </c>
      <c r="J28" s="27" t="s">
        <v>152</v>
      </c>
      <c r="K28" s="106" t="s">
        <v>256</v>
      </c>
      <c r="L28" s="29"/>
    </row>
    <row r="29" spans="4:12" x14ac:dyDescent="0.25">
      <c r="D29" s="105">
        <v>25</v>
      </c>
      <c r="E29" s="39" t="str">
        <f t="shared" si="1"/>
        <v>Nordirland</v>
      </c>
      <c r="F29" s="25" t="s">
        <v>126</v>
      </c>
      <c r="G29" s="26" t="s">
        <v>127</v>
      </c>
      <c r="H29" s="27" t="s">
        <v>128</v>
      </c>
      <c r="I29" s="28" t="s">
        <v>129</v>
      </c>
      <c r="J29" s="27" t="s">
        <v>130</v>
      </c>
      <c r="K29" s="106" t="s">
        <v>257</v>
      </c>
      <c r="L29" s="29"/>
    </row>
    <row r="30" spans="4:12" x14ac:dyDescent="0.25">
      <c r="D30" s="105">
        <v>26</v>
      </c>
      <c r="E30" s="39" t="str">
        <f t="shared" si="1"/>
        <v>Norwegen</v>
      </c>
      <c r="F30" s="25" t="s">
        <v>103</v>
      </c>
      <c r="G30" s="26" t="s">
        <v>104</v>
      </c>
      <c r="H30" s="27" t="s">
        <v>105</v>
      </c>
      <c r="I30" s="28" t="s">
        <v>106</v>
      </c>
      <c r="J30" s="27" t="s">
        <v>107</v>
      </c>
      <c r="K30" s="106" t="s">
        <v>258</v>
      </c>
      <c r="L30" s="29"/>
    </row>
    <row r="31" spans="4:12" x14ac:dyDescent="0.25">
      <c r="D31" s="105">
        <v>27</v>
      </c>
      <c r="E31" s="39" t="str">
        <f t="shared" si="1"/>
        <v>Kosovo</v>
      </c>
      <c r="F31" s="25" t="s">
        <v>175</v>
      </c>
      <c r="G31" s="26" t="s">
        <v>175</v>
      </c>
      <c r="H31" s="27" t="s">
        <v>175</v>
      </c>
      <c r="I31" s="28" t="s">
        <v>175</v>
      </c>
      <c r="J31" s="27" t="s">
        <v>175</v>
      </c>
      <c r="K31" s="106" t="s">
        <v>175</v>
      </c>
      <c r="L31" s="29"/>
    </row>
    <row r="32" spans="4:12" x14ac:dyDescent="0.25">
      <c r="D32" s="105">
        <v>28</v>
      </c>
      <c r="E32" s="39" t="str">
        <f t="shared" si="1"/>
        <v>Griechenland</v>
      </c>
      <c r="F32" s="25" t="s">
        <v>131</v>
      </c>
      <c r="G32" s="26" t="s">
        <v>132</v>
      </c>
      <c r="H32" s="27" t="s">
        <v>132</v>
      </c>
      <c r="I32" s="28" t="s">
        <v>133</v>
      </c>
      <c r="J32" s="27" t="s">
        <v>134</v>
      </c>
      <c r="K32" s="106" t="s">
        <v>259</v>
      </c>
      <c r="L32" s="29"/>
    </row>
    <row r="33" spans="4:12" x14ac:dyDescent="0.25">
      <c r="D33" s="105">
        <v>29</v>
      </c>
      <c r="E33" s="39" t="str">
        <f t="shared" si="1"/>
        <v>Schottland</v>
      </c>
      <c r="F33" s="25" t="s">
        <v>93</v>
      </c>
      <c r="G33" s="26" t="s">
        <v>94</v>
      </c>
      <c r="H33" s="27" t="s">
        <v>95</v>
      </c>
      <c r="I33" s="28" t="s">
        <v>96</v>
      </c>
      <c r="J33" s="27" t="s">
        <v>97</v>
      </c>
      <c r="K33" s="106" t="s">
        <v>260</v>
      </c>
      <c r="L33" s="29"/>
    </row>
    <row r="34" spans="4:12" x14ac:dyDescent="0.25">
      <c r="D34" s="105">
        <v>30</v>
      </c>
      <c r="E34" s="39" t="str">
        <f t="shared" si="1"/>
        <v>Nordmazedonien</v>
      </c>
      <c r="F34" s="25" t="s">
        <v>143</v>
      </c>
      <c r="G34" s="26" t="s">
        <v>144</v>
      </c>
      <c r="H34" s="27" t="s">
        <v>145</v>
      </c>
      <c r="I34" s="28" t="s">
        <v>146</v>
      </c>
      <c r="J34" s="27" t="s">
        <v>147</v>
      </c>
      <c r="K34" s="106" t="s">
        <v>261</v>
      </c>
      <c r="L34" s="29"/>
    </row>
    <row r="35" spans="4:12" x14ac:dyDescent="0.25">
      <c r="D35" s="105">
        <v>31</v>
      </c>
      <c r="E35" s="39" t="str">
        <f t="shared" si="1"/>
        <v>Ungarn</v>
      </c>
      <c r="F35" s="25" t="s">
        <v>98</v>
      </c>
      <c r="G35" s="26" t="s">
        <v>99</v>
      </c>
      <c r="H35" s="27" t="s">
        <v>100</v>
      </c>
      <c r="I35" s="28" t="s">
        <v>101</v>
      </c>
      <c r="J35" s="27" t="s">
        <v>102</v>
      </c>
      <c r="K35" s="106" t="s">
        <v>262</v>
      </c>
      <c r="L35" s="29"/>
    </row>
    <row r="36" spans="4:12" x14ac:dyDescent="0.25">
      <c r="D36" s="105">
        <v>32</v>
      </c>
      <c r="E36" s="39" t="str">
        <f t="shared" si="1"/>
        <v>Slowenien</v>
      </c>
      <c r="F36" s="25" t="s">
        <v>153</v>
      </c>
      <c r="G36" s="26" t="s">
        <v>154</v>
      </c>
      <c r="H36" s="27" t="s">
        <v>153</v>
      </c>
      <c r="I36" s="28" t="s">
        <v>155</v>
      </c>
      <c r="J36" s="27" t="s">
        <v>156</v>
      </c>
      <c r="K36" s="106" t="s">
        <v>263</v>
      </c>
      <c r="L36" s="29"/>
    </row>
    <row r="37" spans="4:12" x14ac:dyDescent="0.25">
      <c r="D37" s="105">
        <v>33</v>
      </c>
      <c r="E37" s="39" t="str">
        <f t="shared" si="1"/>
        <v>Rumänien</v>
      </c>
      <c r="F37" s="25" t="s">
        <v>122</v>
      </c>
      <c r="G37" s="26" t="s">
        <v>123</v>
      </c>
      <c r="H37" s="27" t="s">
        <v>122</v>
      </c>
      <c r="I37" s="28" t="s">
        <v>124</v>
      </c>
      <c r="J37" s="27" t="s">
        <v>125</v>
      </c>
      <c r="K37" s="106" t="s">
        <v>264</v>
      </c>
      <c r="L37" s="29"/>
    </row>
    <row r="38" spans="4:12" x14ac:dyDescent="0.25">
      <c r="D38" s="105">
        <v>34</v>
      </c>
      <c r="E38" s="39" t="str">
        <f t="shared" si="1"/>
        <v>Georgien</v>
      </c>
      <c r="F38" s="25" t="s">
        <v>176</v>
      </c>
      <c r="G38" s="26" t="s">
        <v>176</v>
      </c>
      <c r="H38" s="27" t="s">
        <v>176</v>
      </c>
      <c r="I38" s="28" t="s">
        <v>177</v>
      </c>
      <c r="J38" s="27" t="s">
        <v>178</v>
      </c>
      <c r="K38" s="106" t="s">
        <v>265</v>
      </c>
      <c r="L38" s="29"/>
    </row>
    <row r="39" spans="4:12" x14ac:dyDescent="0.25">
      <c r="D39" s="105">
        <v>35</v>
      </c>
      <c r="E39" s="39" t="str">
        <f t="shared" si="1"/>
        <v>Albanien</v>
      </c>
      <c r="F39" s="25" t="s">
        <v>157</v>
      </c>
      <c r="G39" s="26" t="s">
        <v>157</v>
      </c>
      <c r="H39" s="27" t="s">
        <v>157</v>
      </c>
      <c r="I39" s="28" t="s">
        <v>158</v>
      </c>
      <c r="J39" s="27" t="s">
        <v>159</v>
      </c>
      <c r="K39" s="106" t="s">
        <v>266</v>
      </c>
      <c r="L39" s="29"/>
    </row>
    <row r="40" spans="4:12" x14ac:dyDescent="0.25">
      <c r="D40" s="105">
        <v>36</v>
      </c>
      <c r="E40" s="39" t="str">
        <f t="shared" si="1"/>
        <v>Bosnien/Herzeg.</v>
      </c>
      <c r="F40" s="25" t="s">
        <v>138</v>
      </c>
      <c r="G40" s="26" t="s">
        <v>139</v>
      </c>
      <c r="H40" s="27" t="s">
        <v>140</v>
      </c>
      <c r="I40" s="28" t="s">
        <v>141</v>
      </c>
      <c r="J40" s="27" t="s">
        <v>142</v>
      </c>
      <c r="K40" s="106" t="s">
        <v>267</v>
      </c>
      <c r="L40" s="29"/>
    </row>
    <row r="41" spans="4:12" x14ac:dyDescent="0.25">
      <c r="D41" s="105">
        <v>37</v>
      </c>
      <c r="E41" s="39" t="str">
        <f t="shared" si="1"/>
        <v>Bulgarien</v>
      </c>
      <c r="F41" s="25" t="s">
        <v>162</v>
      </c>
      <c r="G41" s="26" t="s">
        <v>162</v>
      </c>
      <c r="H41" s="27" t="s">
        <v>162</v>
      </c>
      <c r="I41" s="28" t="s">
        <v>163</v>
      </c>
      <c r="J41" s="27" t="s">
        <v>164</v>
      </c>
      <c r="K41" s="106" t="s">
        <v>268</v>
      </c>
      <c r="L41" s="29"/>
    </row>
    <row r="42" spans="4:12" x14ac:dyDescent="0.25">
      <c r="D42" s="105">
        <v>38</v>
      </c>
      <c r="E42" s="39" t="str">
        <f t="shared" si="1"/>
        <v>Luxemburg</v>
      </c>
      <c r="F42" s="25" t="s">
        <v>269</v>
      </c>
      <c r="G42" s="26" t="s">
        <v>270</v>
      </c>
      <c r="H42" s="27" t="s">
        <v>271</v>
      </c>
      <c r="I42" s="28" t="s">
        <v>269</v>
      </c>
      <c r="J42" s="27" t="s">
        <v>272</v>
      </c>
      <c r="K42" s="106" t="s">
        <v>272</v>
      </c>
      <c r="L42" s="29"/>
    </row>
    <row r="43" spans="4:12" x14ac:dyDescent="0.25">
      <c r="D43" s="105">
        <v>39</v>
      </c>
      <c r="E43" s="39" t="str">
        <f t="shared" si="1"/>
        <v>Weißrussland</v>
      </c>
      <c r="F43" s="25" t="s">
        <v>171</v>
      </c>
      <c r="G43" s="26" t="s">
        <v>172</v>
      </c>
      <c r="H43" s="27" t="s">
        <v>173</v>
      </c>
      <c r="I43" s="28" t="s">
        <v>174</v>
      </c>
      <c r="J43" s="27" t="s">
        <v>341</v>
      </c>
      <c r="K43" s="106" t="s">
        <v>273</v>
      </c>
      <c r="L43" s="29"/>
    </row>
    <row r="44" spans="4:12" x14ac:dyDescent="0.25">
      <c r="D44" s="105">
        <v>40</v>
      </c>
      <c r="E44" s="39" t="str">
        <f t="shared" si="1"/>
        <v>Zypern</v>
      </c>
      <c r="F44" s="25" t="s">
        <v>274</v>
      </c>
      <c r="G44" s="26" t="s">
        <v>275</v>
      </c>
      <c r="H44" s="27" t="s">
        <v>276</v>
      </c>
      <c r="I44" s="28" t="s">
        <v>277</v>
      </c>
      <c r="J44" s="27" t="s">
        <v>278</v>
      </c>
      <c r="K44" s="106" t="s">
        <v>274</v>
      </c>
      <c r="L44" s="29"/>
    </row>
    <row r="45" spans="4:12" x14ac:dyDescent="0.25">
      <c r="D45" s="105">
        <v>41</v>
      </c>
      <c r="E45" s="39" t="str">
        <f t="shared" si="1"/>
        <v>Armenien</v>
      </c>
      <c r="F45" s="25" t="s">
        <v>168</v>
      </c>
      <c r="G45" s="26" t="s">
        <v>168</v>
      </c>
      <c r="H45" s="27" t="s">
        <v>168</v>
      </c>
      <c r="I45" s="28" t="s">
        <v>169</v>
      </c>
      <c r="J45" s="27" t="s">
        <v>170</v>
      </c>
      <c r="K45" s="106" t="s">
        <v>279</v>
      </c>
      <c r="L45" s="29"/>
    </row>
    <row r="46" spans="4:12" x14ac:dyDescent="0.25">
      <c r="D46" s="105">
        <v>42</v>
      </c>
      <c r="E46" s="39" t="str">
        <f t="shared" si="1"/>
        <v>Israel</v>
      </c>
      <c r="F46" s="25" t="s">
        <v>165</v>
      </c>
      <c r="G46" s="26" t="s">
        <v>165</v>
      </c>
      <c r="H46" s="27" t="s">
        <v>166</v>
      </c>
      <c r="I46" s="28" t="s">
        <v>167</v>
      </c>
      <c r="J46" s="27" t="s">
        <v>165</v>
      </c>
      <c r="K46" s="106" t="s">
        <v>167</v>
      </c>
      <c r="L46" s="29"/>
    </row>
    <row r="47" spans="4:12" x14ac:dyDescent="0.25">
      <c r="D47" s="105">
        <v>43</v>
      </c>
      <c r="E47" s="39" t="str">
        <f t="shared" si="1"/>
        <v>Kasachstan</v>
      </c>
      <c r="F47" s="25" t="s">
        <v>280</v>
      </c>
      <c r="G47" s="26" t="s">
        <v>281</v>
      </c>
      <c r="H47" s="27" t="s">
        <v>282</v>
      </c>
      <c r="I47" s="28" t="s">
        <v>280</v>
      </c>
      <c r="J47" s="27" t="s">
        <v>283</v>
      </c>
      <c r="K47" s="106" t="s">
        <v>284</v>
      </c>
      <c r="L47" s="29"/>
    </row>
    <row r="48" spans="4:12" x14ac:dyDescent="0.25">
      <c r="D48" s="105">
        <v>44</v>
      </c>
      <c r="E48" s="39" t="str">
        <f t="shared" si="1"/>
        <v>Montenegro</v>
      </c>
      <c r="F48" s="25" t="s">
        <v>160</v>
      </c>
      <c r="G48" s="26" t="s">
        <v>160</v>
      </c>
      <c r="H48" s="27" t="s">
        <v>160</v>
      </c>
      <c r="I48" s="28" t="s">
        <v>161</v>
      </c>
      <c r="J48" s="27" t="s">
        <v>160</v>
      </c>
      <c r="K48" s="106" t="s">
        <v>160</v>
      </c>
      <c r="L48" s="29"/>
    </row>
    <row r="49" spans="4:12" x14ac:dyDescent="0.25">
      <c r="D49" s="105">
        <v>45</v>
      </c>
      <c r="E49" s="39" t="str">
        <f t="shared" si="1"/>
        <v>Aserbaidschan</v>
      </c>
      <c r="F49" s="25" t="s">
        <v>285</v>
      </c>
      <c r="G49" s="26" t="s">
        <v>286</v>
      </c>
      <c r="H49" s="27" t="s">
        <v>285</v>
      </c>
      <c r="I49" s="28" t="s">
        <v>287</v>
      </c>
      <c r="J49" s="27" t="s">
        <v>288</v>
      </c>
      <c r="K49" s="106" t="s">
        <v>289</v>
      </c>
      <c r="L49" s="29"/>
    </row>
    <row r="50" spans="4:12" x14ac:dyDescent="0.25">
      <c r="D50" s="105">
        <v>46</v>
      </c>
      <c r="E50" s="39" t="str">
        <f t="shared" si="1"/>
        <v>Andorra</v>
      </c>
      <c r="F50" s="25" t="s">
        <v>290</v>
      </c>
      <c r="G50" s="26" t="s">
        <v>290</v>
      </c>
      <c r="H50" s="27" t="s">
        <v>290</v>
      </c>
      <c r="I50" s="28" t="s">
        <v>291</v>
      </c>
      <c r="J50" s="27" t="s">
        <v>290</v>
      </c>
      <c r="K50" s="106" t="s">
        <v>290</v>
      </c>
      <c r="L50" s="29"/>
    </row>
    <row r="51" spans="4:12" x14ac:dyDescent="0.25">
      <c r="D51" s="105">
        <v>47</v>
      </c>
      <c r="E51" s="39" t="str">
        <f t="shared" si="1"/>
        <v>Litauen</v>
      </c>
      <c r="F51" s="25" t="s">
        <v>292</v>
      </c>
      <c r="G51" s="26" t="s">
        <v>293</v>
      </c>
      <c r="H51" s="27" t="s">
        <v>293</v>
      </c>
      <c r="I51" s="28" t="s">
        <v>294</v>
      </c>
      <c r="J51" s="27" t="s">
        <v>295</v>
      </c>
      <c r="K51" s="106" t="s">
        <v>296</v>
      </c>
      <c r="L51" s="29"/>
    </row>
    <row r="52" spans="4:12" x14ac:dyDescent="0.25">
      <c r="D52" s="105">
        <v>48</v>
      </c>
      <c r="E52" s="39" t="str">
        <f t="shared" si="1"/>
        <v>Estland</v>
      </c>
      <c r="F52" s="25" t="s">
        <v>297</v>
      </c>
      <c r="G52" s="26" t="s">
        <v>297</v>
      </c>
      <c r="H52" s="27" t="s">
        <v>297</v>
      </c>
      <c r="I52" s="28" t="s">
        <v>298</v>
      </c>
      <c r="J52" s="27" t="s">
        <v>299</v>
      </c>
      <c r="K52" s="106" t="s">
        <v>299</v>
      </c>
      <c r="L52" s="29"/>
    </row>
    <row r="53" spans="4:12" x14ac:dyDescent="0.25">
      <c r="D53" s="105">
        <v>49</v>
      </c>
      <c r="E53" s="39" t="str">
        <f t="shared" si="1"/>
        <v>Färöer Inseln</v>
      </c>
      <c r="F53" s="25" t="s">
        <v>300</v>
      </c>
      <c r="G53" s="26" t="s">
        <v>301</v>
      </c>
      <c r="H53" s="27" t="s">
        <v>302</v>
      </c>
      <c r="I53" s="28" t="s">
        <v>303</v>
      </c>
      <c r="J53" s="27" t="s">
        <v>304</v>
      </c>
      <c r="K53" s="106" t="s">
        <v>305</v>
      </c>
      <c r="L53" s="29"/>
    </row>
    <row r="54" spans="4:12" x14ac:dyDescent="0.25">
      <c r="D54" s="105">
        <v>50</v>
      </c>
      <c r="E54" s="39" t="str">
        <f t="shared" si="1"/>
        <v>Gibraltar</v>
      </c>
      <c r="F54" s="25" t="s">
        <v>306</v>
      </c>
      <c r="G54" s="26" t="s">
        <v>306</v>
      </c>
      <c r="H54" s="27" t="s">
        <v>307</v>
      </c>
      <c r="I54" s="28" t="s">
        <v>306</v>
      </c>
      <c r="J54" s="27" t="s">
        <v>306</v>
      </c>
      <c r="K54" s="106" t="s">
        <v>306</v>
      </c>
      <c r="L54" s="29"/>
    </row>
    <row r="55" spans="4:12" x14ac:dyDescent="0.25">
      <c r="D55" s="105">
        <v>51</v>
      </c>
      <c r="E55" s="39" t="str">
        <f t="shared" si="1"/>
        <v>Moldavien</v>
      </c>
      <c r="F55" s="25" t="s">
        <v>308</v>
      </c>
      <c r="G55" s="26" t="s">
        <v>308</v>
      </c>
      <c r="H55" s="27" t="s">
        <v>308</v>
      </c>
      <c r="I55" s="28" t="s">
        <v>309</v>
      </c>
      <c r="J55" s="27" t="s">
        <v>310</v>
      </c>
      <c r="K55" s="106" t="s">
        <v>311</v>
      </c>
      <c r="L55" s="29"/>
    </row>
    <row r="56" spans="4:12" x14ac:dyDescent="0.25">
      <c r="D56" s="105">
        <v>52</v>
      </c>
      <c r="E56" s="39" t="str">
        <f t="shared" si="1"/>
        <v>Malta</v>
      </c>
      <c r="F56" s="25" t="s">
        <v>312</v>
      </c>
      <c r="G56" s="26" t="s">
        <v>312</v>
      </c>
      <c r="H56" s="27" t="s">
        <v>312</v>
      </c>
      <c r="I56" s="28" t="s">
        <v>313</v>
      </c>
      <c r="J56" s="27" t="s">
        <v>312</v>
      </c>
      <c r="K56" s="106" t="s">
        <v>312</v>
      </c>
      <c r="L56" s="29"/>
    </row>
    <row r="57" spans="4:12" x14ac:dyDescent="0.25">
      <c r="D57" s="105">
        <v>53</v>
      </c>
      <c r="E57" s="39" t="str">
        <f t="shared" si="1"/>
        <v>Lettland</v>
      </c>
      <c r="F57" s="25" t="s">
        <v>314</v>
      </c>
      <c r="G57" s="26" t="s">
        <v>315</v>
      </c>
      <c r="H57" s="27" t="s">
        <v>316</v>
      </c>
      <c r="I57" s="28" t="s">
        <v>317</v>
      </c>
      <c r="J57" s="27" t="s">
        <v>318</v>
      </c>
      <c r="K57" s="106" t="s">
        <v>319</v>
      </c>
      <c r="L57" s="29"/>
    </row>
    <row r="58" spans="4:12" x14ac:dyDescent="0.25">
      <c r="D58" s="105">
        <v>54</v>
      </c>
      <c r="E58" s="39" t="str">
        <f t="shared" si="1"/>
        <v>Liechtenstein</v>
      </c>
      <c r="F58" s="25" t="s">
        <v>320</v>
      </c>
      <c r="G58" s="26" t="s">
        <v>320</v>
      </c>
      <c r="H58" s="27" t="s">
        <v>320</v>
      </c>
      <c r="I58" s="28" t="s">
        <v>320</v>
      </c>
      <c r="J58" s="27" t="s">
        <v>320</v>
      </c>
      <c r="K58" s="106" t="s">
        <v>320</v>
      </c>
      <c r="L58" s="29"/>
    </row>
    <row r="59" spans="4:12" x14ac:dyDescent="0.25">
      <c r="D59" s="105">
        <v>55</v>
      </c>
      <c r="E59" s="39" t="str">
        <f t="shared" si="1"/>
        <v>San Marino</v>
      </c>
      <c r="F59" s="25" t="s">
        <v>321</v>
      </c>
      <c r="G59" s="26" t="s">
        <v>321</v>
      </c>
      <c r="H59" s="27" t="s">
        <v>321</v>
      </c>
      <c r="I59" s="28" t="s">
        <v>322</v>
      </c>
      <c r="J59" s="27" t="s">
        <v>321</v>
      </c>
      <c r="K59" s="106" t="s">
        <v>321</v>
      </c>
      <c r="L59" s="29"/>
    </row>
    <row r="60" spans="4:12" x14ac:dyDescent="0.25">
      <c r="D60" s="105"/>
      <c r="E60" s="39">
        <f t="shared" si="1"/>
        <v>0</v>
      </c>
      <c r="F60" s="25"/>
      <c r="G60" s="26"/>
      <c r="H60" s="27"/>
      <c r="I60" s="28"/>
      <c r="J60" s="27"/>
      <c r="K60" s="106"/>
      <c r="L60" s="29"/>
    </row>
    <row r="61" spans="4:12" x14ac:dyDescent="0.25">
      <c r="D61" s="105"/>
      <c r="E61" s="39">
        <f t="shared" si="1"/>
        <v>0</v>
      </c>
      <c r="F61" s="25"/>
      <c r="G61" s="26"/>
      <c r="H61" s="27"/>
      <c r="I61" s="28"/>
      <c r="J61" s="27"/>
      <c r="K61" s="106"/>
      <c r="L61" s="29"/>
    </row>
    <row r="62" spans="4:12" x14ac:dyDescent="0.25">
      <c r="D62" s="105"/>
      <c r="E62" s="39">
        <f t="shared" si="1"/>
        <v>0</v>
      </c>
      <c r="F62" s="25"/>
      <c r="G62" s="26"/>
      <c r="H62" s="27"/>
      <c r="I62" s="28"/>
      <c r="J62" s="27"/>
      <c r="K62" s="106"/>
      <c r="L62" s="29"/>
    </row>
    <row r="63" spans="4:12" x14ac:dyDescent="0.25">
      <c r="D63" s="105"/>
      <c r="E63" s="39">
        <f t="shared" si="1"/>
        <v>0</v>
      </c>
      <c r="F63" s="25"/>
      <c r="G63" s="26"/>
      <c r="H63" s="27"/>
      <c r="I63" s="28"/>
      <c r="J63" s="27"/>
      <c r="K63" s="106"/>
      <c r="L63" s="29"/>
    </row>
    <row r="64" spans="4:12" ht="15.75" thickBot="1" x14ac:dyDescent="0.3">
      <c r="D64" s="107"/>
      <c r="E64" s="39">
        <f t="shared" si="1"/>
        <v>0</v>
      </c>
      <c r="F64" s="34"/>
      <c r="G64" s="35"/>
      <c r="H64" s="36"/>
      <c r="I64" s="37"/>
      <c r="J64" s="36"/>
      <c r="K64" s="108"/>
      <c r="L64" s="38"/>
    </row>
    <row r="65" spans="4:13" ht="16.5" thickTop="1" thickBot="1" x14ac:dyDescent="0.3">
      <c r="E65" s="39"/>
      <c r="F65" s="19"/>
      <c r="G65" s="19"/>
      <c r="H65" s="19"/>
      <c r="I65" s="19"/>
      <c r="J65" s="19"/>
      <c r="K65" s="19"/>
      <c r="L65" s="19"/>
    </row>
    <row r="66" spans="4:13" ht="29.25" thickTop="1" x14ac:dyDescent="0.45">
      <c r="E66" s="39"/>
      <c r="F66" s="109" t="s">
        <v>179</v>
      </c>
      <c r="G66" s="20"/>
      <c r="H66" s="20"/>
      <c r="I66" s="20"/>
      <c r="J66" s="20"/>
      <c r="K66" s="20"/>
      <c r="L66" s="21"/>
    </row>
    <row r="67" spans="4:13" x14ac:dyDescent="0.25">
      <c r="D67" s="110"/>
      <c r="E67" s="39">
        <f t="shared" si="1"/>
        <v>0</v>
      </c>
      <c r="F67" s="25"/>
      <c r="G67" s="26"/>
      <c r="H67" s="27"/>
      <c r="I67" s="28"/>
      <c r="J67" s="27"/>
      <c r="K67" s="106"/>
      <c r="L67" s="29"/>
    </row>
    <row r="68" spans="4:13" x14ac:dyDescent="0.25">
      <c r="D68" s="110"/>
      <c r="E68" s="39">
        <f t="shared" si="1"/>
        <v>0</v>
      </c>
      <c r="F68" s="25"/>
      <c r="G68" s="26"/>
      <c r="H68" s="27"/>
      <c r="I68" s="28"/>
      <c r="J68" s="27"/>
      <c r="K68" s="106"/>
      <c r="L68" s="29"/>
    </row>
    <row r="69" spans="4:13" x14ac:dyDescent="0.25">
      <c r="D69" s="110"/>
      <c r="E69" s="39">
        <f t="shared" si="1"/>
        <v>0</v>
      </c>
      <c r="F69" s="25"/>
      <c r="G69" s="26"/>
      <c r="H69" s="27"/>
      <c r="I69" s="28"/>
      <c r="J69" s="27"/>
      <c r="K69" s="106"/>
      <c r="L69" s="29"/>
    </row>
    <row r="70" spans="4:13" x14ac:dyDescent="0.25">
      <c r="D70" s="110"/>
      <c r="E70" s="39">
        <f t="shared" ref="E70:E98" si="2">IF($C$3,F70,IF($C$4,G70,IF($C$5,H70,IF($C$6,I70,IF($C$7,J70,IF($C$8,K70,IF(L70&lt;&gt;"",L70,F70)))))))</f>
        <v>0</v>
      </c>
      <c r="F70" s="25"/>
      <c r="G70" s="26"/>
      <c r="H70" s="27"/>
      <c r="I70" s="28"/>
      <c r="J70" s="27"/>
      <c r="K70" s="106"/>
      <c r="L70" s="29"/>
    </row>
    <row r="71" spans="4:13" x14ac:dyDescent="0.25">
      <c r="D71" s="110"/>
      <c r="E71" s="39">
        <f t="shared" si="2"/>
        <v>0</v>
      </c>
      <c r="F71" s="25"/>
      <c r="G71" s="26"/>
      <c r="H71" s="27"/>
      <c r="I71" s="28"/>
      <c r="J71" s="27"/>
      <c r="K71" s="106"/>
      <c r="L71" s="29"/>
    </row>
    <row r="72" spans="4:13" x14ac:dyDescent="0.25">
      <c r="D72" s="110"/>
      <c r="E72" s="39" t="str">
        <f t="shared" si="2"/>
        <v>Wahl der Sprache</v>
      </c>
      <c r="F72" s="25" t="s">
        <v>180</v>
      </c>
      <c r="G72" s="26" t="s">
        <v>181</v>
      </c>
      <c r="H72" s="27" t="s">
        <v>182</v>
      </c>
      <c r="I72" s="28" t="s">
        <v>183</v>
      </c>
      <c r="J72" s="27" t="s">
        <v>184</v>
      </c>
      <c r="K72" s="111" t="s">
        <v>323</v>
      </c>
      <c r="L72" s="29"/>
    </row>
    <row r="73" spans="4:13" x14ac:dyDescent="0.25">
      <c r="D73" s="110"/>
      <c r="E73" s="39">
        <f t="shared" si="2"/>
        <v>0</v>
      </c>
      <c r="F73" s="25"/>
      <c r="G73" s="26"/>
      <c r="H73" s="27"/>
      <c r="I73" s="28"/>
      <c r="J73" s="27"/>
      <c r="K73" s="106"/>
      <c r="L73" s="29"/>
    </row>
    <row r="74" spans="4:13" x14ac:dyDescent="0.25">
      <c r="D74" s="110"/>
      <c r="E74" s="39">
        <f t="shared" si="2"/>
        <v>0</v>
      </c>
      <c r="F74" s="25"/>
      <c r="G74" s="26"/>
      <c r="H74" s="27"/>
      <c r="I74" s="28"/>
      <c r="J74" s="27"/>
      <c r="K74" s="106"/>
      <c r="L74" s="29"/>
    </row>
    <row r="75" spans="4:13" ht="28.5" x14ac:dyDescent="0.45">
      <c r="D75" s="110"/>
      <c r="E75" s="39"/>
      <c r="F75" s="112" t="s">
        <v>185</v>
      </c>
      <c r="G75" s="113"/>
      <c r="H75" s="113"/>
      <c r="I75" s="113"/>
      <c r="J75" s="113"/>
      <c r="K75" s="113"/>
      <c r="L75" s="40"/>
      <c r="M75" s="114"/>
    </row>
    <row r="76" spans="4:13" ht="28.5" x14ac:dyDescent="0.45">
      <c r="D76" s="110"/>
      <c r="E76" s="39" t="str">
        <f t="shared" si="2"/>
        <v>Gruppe</v>
      </c>
      <c r="F76" s="41" t="s">
        <v>186</v>
      </c>
      <c r="G76" s="42" t="s">
        <v>187</v>
      </c>
      <c r="H76" s="43" t="s">
        <v>188</v>
      </c>
      <c r="I76" s="44" t="s">
        <v>189</v>
      </c>
      <c r="J76" s="43" t="s">
        <v>190</v>
      </c>
      <c r="K76" s="115" t="s">
        <v>324</v>
      </c>
      <c r="L76" s="29"/>
      <c r="M76" s="114"/>
    </row>
    <row r="77" spans="4:13" ht="33.75" customHeight="1" x14ac:dyDescent="0.45">
      <c r="D77" s="110"/>
      <c r="E77" s="39" t="str">
        <f t="shared" si="2"/>
        <v>Hier klicken und Sprache wählen:</v>
      </c>
      <c r="F77" s="46" t="s">
        <v>196</v>
      </c>
      <c r="G77" s="47" t="s">
        <v>197</v>
      </c>
      <c r="H77" s="48" t="s">
        <v>198</v>
      </c>
      <c r="I77" s="49" t="s">
        <v>199</v>
      </c>
      <c r="J77" s="48" t="s">
        <v>200</v>
      </c>
      <c r="K77" s="116" t="s">
        <v>325</v>
      </c>
      <c r="L77" s="117"/>
      <c r="M77" s="114"/>
    </row>
    <row r="78" spans="4:13" ht="15" customHeight="1" x14ac:dyDescent="0.45">
      <c r="D78" s="110"/>
      <c r="E78" s="39">
        <f t="shared" si="2"/>
        <v>0</v>
      </c>
      <c r="F78" s="41"/>
      <c r="G78" s="42"/>
      <c r="H78" s="43"/>
      <c r="I78" s="44"/>
      <c r="J78" s="43"/>
      <c r="K78" s="115"/>
      <c r="L78" s="29"/>
      <c r="M78" s="114"/>
    </row>
    <row r="79" spans="4:13" ht="15.75" thickBot="1" x14ac:dyDescent="0.3">
      <c r="D79" s="110"/>
      <c r="E79" s="39">
        <f t="shared" si="2"/>
        <v>0</v>
      </c>
      <c r="F79" s="56"/>
      <c r="G79" s="57"/>
      <c r="H79" s="58"/>
      <c r="I79" s="59"/>
      <c r="J79" s="60"/>
      <c r="K79" s="118"/>
      <c r="L79" s="61"/>
    </row>
    <row r="80" spans="4:13" ht="16.5" thickTop="1" thickBot="1" x14ac:dyDescent="0.3">
      <c r="E80" s="39"/>
    </row>
    <row r="81" spans="4:12" ht="29.25" thickTop="1" x14ac:dyDescent="0.45">
      <c r="E81" s="39">
        <f t="shared" si="2"/>
        <v>0</v>
      </c>
      <c r="F81" s="109" t="s">
        <v>201</v>
      </c>
      <c r="G81" s="22"/>
      <c r="H81" s="22"/>
      <c r="I81" s="22"/>
      <c r="J81" s="22"/>
      <c r="K81" s="22"/>
      <c r="L81" s="23"/>
    </row>
    <row r="82" spans="4:12" x14ac:dyDescent="0.25">
      <c r="D82" s="110"/>
      <c r="E82" s="39" t="str">
        <f t="shared" si="2"/>
        <v>Vorhersagen</v>
      </c>
      <c r="F82" s="25" t="s">
        <v>201</v>
      </c>
      <c r="G82" s="26" t="s">
        <v>202</v>
      </c>
      <c r="H82" s="27" t="s">
        <v>203</v>
      </c>
      <c r="I82" s="28" t="s">
        <v>204</v>
      </c>
      <c r="J82" s="27" t="s">
        <v>225</v>
      </c>
      <c r="K82" s="119" t="s">
        <v>326</v>
      </c>
      <c r="L82" s="50"/>
    </row>
    <row r="83" spans="4:12" x14ac:dyDescent="0.25">
      <c r="D83" s="110"/>
      <c r="E83" s="39" t="str">
        <f t="shared" si="2"/>
        <v>Getippte Ergebn.</v>
      </c>
      <c r="F83" s="25" t="s">
        <v>205</v>
      </c>
      <c r="G83" s="26" t="s">
        <v>206</v>
      </c>
      <c r="H83" s="27" t="s">
        <v>207</v>
      </c>
      <c r="I83" s="28" t="s">
        <v>208</v>
      </c>
      <c r="J83" s="27" t="s">
        <v>0</v>
      </c>
      <c r="K83" s="120" t="s">
        <v>339</v>
      </c>
      <c r="L83" s="50"/>
    </row>
    <row r="84" spans="4:12" x14ac:dyDescent="0.25">
      <c r="D84" s="110"/>
      <c r="E84" s="39" t="str">
        <f t="shared" si="2"/>
        <v>Achtelfinale</v>
      </c>
      <c r="F84" s="25" t="s">
        <v>209</v>
      </c>
      <c r="G84" s="26" t="s">
        <v>210</v>
      </c>
      <c r="H84" s="27" t="s">
        <v>211</v>
      </c>
      <c r="I84" s="28" t="s">
        <v>212</v>
      </c>
      <c r="J84" s="27" t="s">
        <v>14</v>
      </c>
      <c r="K84" s="119" t="s">
        <v>327</v>
      </c>
      <c r="L84" s="50"/>
    </row>
    <row r="85" spans="4:12" x14ac:dyDescent="0.25">
      <c r="D85" s="110"/>
      <c r="E85" s="39" t="str">
        <f t="shared" si="2"/>
        <v>Viertelfinale</v>
      </c>
      <c r="F85" s="45" t="s">
        <v>213</v>
      </c>
      <c r="G85" s="26" t="s">
        <v>214</v>
      </c>
      <c r="H85" s="27" t="s">
        <v>215</v>
      </c>
      <c r="I85" s="28" t="s">
        <v>216</v>
      </c>
      <c r="J85" s="27" t="s">
        <v>15</v>
      </c>
      <c r="K85" s="119" t="s">
        <v>328</v>
      </c>
      <c r="L85" s="50"/>
    </row>
    <row r="86" spans="4:12" x14ac:dyDescent="0.25">
      <c r="D86" s="110"/>
      <c r="E86" s="39" t="str">
        <f t="shared" si="2"/>
        <v>Halbfinale</v>
      </c>
      <c r="F86" s="25" t="s">
        <v>217</v>
      </c>
      <c r="G86" s="26" t="s">
        <v>218</v>
      </c>
      <c r="H86" s="27" t="s">
        <v>219</v>
      </c>
      <c r="I86" s="28" t="s">
        <v>220</v>
      </c>
      <c r="J86" s="27" t="s">
        <v>16</v>
      </c>
      <c r="K86" s="119" t="s">
        <v>329</v>
      </c>
      <c r="L86" s="50"/>
    </row>
    <row r="87" spans="4:12" x14ac:dyDescent="0.25">
      <c r="D87" s="110"/>
      <c r="E87" s="39" t="str">
        <f t="shared" si="2"/>
        <v>Dritter Platz</v>
      </c>
      <c r="F87" s="25" t="s">
        <v>191</v>
      </c>
      <c r="G87" s="26" t="s">
        <v>192</v>
      </c>
      <c r="H87" s="27" t="s">
        <v>193</v>
      </c>
      <c r="I87" s="28" t="s">
        <v>194</v>
      </c>
      <c r="J87" s="27" t="s">
        <v>17</v>
      </c>
      <c r="K87" s="119" t="s">
        <v>330</v>
      </c>
      <c r="L87" s="50"/>
    </row>
    <row r="88" spans="4:12" x14ac:dyDescent="0.25">
      <c r="D88" s="110"/>
      <c r="E88" s="39" t="str">
        <f t="shared" si="2"/>
        <v>Finale</v>
      </c>
      <c r="F88" s="25" t="s">
        <v>195</v>
      </c>
      <c r="G88" s="26" t="s">
        <v>195</v>
      </c>
      <c r="H88" s="27" t="s">
        <v>18</v>
      </c>
      <c r="I88" s="28" t="s">
        <v>195</v>
      </c>
      <c r="J88" s="27" t="s">
        <v>18</v>
      </c>
      <c r="K88" s="119" t="s">
        <v>18</v>
      </c>
      <c r="L88" s="50"/>
    </row>
    <row r="89" spans="4:12" x14ac:dyDescent="0.25">
      <c r="D89" s="110"/>
      <c r="E89" s="39" t="str">
        <f t="shared" si="2"/>
        <v>Weltmeister</v>
      </c>
      <c r="F89" s="30" t="s">
        <v>331</v>
      </c>
      <c r="G89" s="31" t="s">
        <v>332</v>
      </c>
      <c r="H89" s="32" t="s">
        <v>333</v>
      </c>
      <c r="I89" s="33" t="s">
        <v>334</v>
      </c>
      <c r="J89" s="32" t="s">
        <v>335</v>
      </c>
      <c r="K89" s="120" t="s">
        <v>336</v>
      </c>
      <c r="L89" s="62"/>
    </row>
    <row r="90" spans="4:12" x14ac:dyDescent="0.25">
      <c r="D90" s="110"/>
      <c r="E90" s="39" t="str">
        <f t="shared" si="2"/>
        <v>Europameister</v>
      </c>
      <c r="F90" s="30" t="s">
        <v>342</v>
      </c>
      <c r="G90" s="31" t="s">
        <v>343</v>
      </c>
      <c r="H90" s="32" t="s">
        <v>344</v>
      </c>
      <c r="I90" s="33" t="s">
        <v>345</v>
      </c>
      <c r="J90" s="32" t="s">
        <v>346</v>
      </c>
      <c r="K90" s="120" t="s">
        <v>347</v>
      </c>
      <c r="L90" s="62"/>
    </row>
    <row r="91" spans="4:12" ht="107.25" customHeight="1" x14ac:dyDescent="0.25">
      <c r="D91" s="110"/>
      <c r="E91" s="39" t="str">
        <f t="shared" si="2"/>
        <v>Nach Beendigung der Gruppenphase die Nummern der Teams im Achtelfinale eintragen! Die Reihenfolge muss korrekt sein.</v>
      </c>
      <c r="F91" s="51" t="s">
        <v>232</v>
      </c>
      <c r="G91" s="52" t="s">
        <v>230</v>
      </c>
      <c r="H91" s="53" t="s">
        <v>231</v>
      </c>
      <c r="I91" s="54" t="s">
        <v>233</v>
      </c>
      <c r="J91" s="53" t="s">
        <v>229</v>
      </c>
      <c r="K91" s="121" t="s">
        <v>338</v>
      </c>
      <c r="L91" s="55"/>
    </row>
    <row r="92" spans="4:12" x14ac:dyDescent="0.25">
      <c r="D92" s="110"/>
      <c r="E92" s="39">
        <f t="shared" si="2"/>
        <v>0</v>
      </c>
      <c r="F92" s="51"/>
      <c r="G92" s="52"/>
      <c r="H92" s="53"/>
      <c r="I92" s="54"/>
      <c r="J92" s="53"/>
      <c r="K92" s="121"/>
      <c r="L92" s="55"/>
    </row>
    <row r="93" spans="4:12" x14ac:dyDescent="0.25">
      <c r="D93" s="110"/>
      <c r="E93" s="39">
        <f t="shared" si="2"/>
        <v>0</v>
      </c>
      <c r="F93" s="51"/>
      <c r="G93" s="52"/>
      <c r="H93" s="53"/>
      <c r="I93" s="54"/>
      <c r="J93" s="53"/>
      <c r="K93" s="121"/>
      <c r="L93" s="55"/>
    </row>
    <row r="94" spans="4:12" x14ac:dyDescent="0.25">
      <c r="D94" s="110"/>
      <c r="E94" s="39">
        <f t="shared" si="2"/>
        <v>0</v>
      </c>
      <c r="F94" s="51"/>
      <c r="G94" s="52"/>
      <c r="H94" s="53"/>
      <c r="I94" s="54"/>
      <c r="J94" s="53"/>
      <c r="K94" s="121"/>
      <c r="L94" s="55"/>
    </row>
    <row r="95" spans="4:12" x14ac:dyDescent="0.25">
      <c r="D95" s="110"/>
      <c r="E95" s="39">
        <f t="shared" si="2"/>
        <v>0</v>
      </c>
      <c r="F95" s="51"/>
      <c r="G95" s="52"/>
      <c r="H95" s="53"/>
      <c r="I95" s="54"/>
      <c r="J95" s="53"/>
      <c r="K95" s="121"/>
      <c r="L95" s="55"/>
    </row>
    <row r="96" spans="4:12" x14ac:dyDescent="0.25">
      <c r="D96" s="110"/>
      <c r="E96" s="39">
        <f t="shared" si="2"/>
        <v>0</v>
      </c>
      <c r="F96" s="51"/>
      <c r="G96" s="52"/>
      <c r="H96" s="53"/>
      <c r="I96" s="54"/>
      <c r="J96" s="53"/>
      <c r="K96" s="121"/>
      <c r="L96" s="55"/>
    </row>
    <row r="97" spans="4:12" x14ac:dyDescent="0.25">
      <c r="D97" s="110"/>
      <c r="E97" s="39">
        <f t="shared" si="2"/>
        <v>0</v>
      </c>
      <c r="F97" s="51"/>
      <c r="G97" s="52"/>
      <c r="H97" s="53"/>
      <c r="I97" s="54"/>
      <c r="J97" s="53"/>
      <c r="K97" s="121"/>
      <c r="L97" s="55"/>
    </row>
    <row r="98" spans="4:12" ht="30.75" thickBot="1" x14ac:dyDescent="0.3">
      <c r="E98" s="39" t="str">
        <f t="shared" si="2"/>
        <v>Benutzername:</v>
      </c>
      <c r="F98" s="63" t="s">
        <v>221</v>
      </c>
      <c r="G98" s="64" t="s">
        <v>224</v>
      </c>
      <c r="H98" s="65" t="s">
        <v>222</v>
      </c>
      <c r="I98" s="66" t="s">
        <v>223</v>
      </c>
      <c r="J98" s="65" t="s">
        <v>19</v>
      </c>
      <c r="K98" s="122" t="s">
        <v>337</v>
      </c>
      <c r="L98" s="67"/>
    </row>
    <row r="99" spans="4:12" ht="15.75" thickTop="1" x14ac:dyDescent="0.25"/>
    <row r="100" spans="4:12" x14ac:dyDescent="0.25"/>
    <row r="101" spans="4:12" x14ac:dyDescent="0.25"/>
    <row r="102" spans="4:12" x14ac:dyDescent="0.25"/>
    <row r="103" spans="4:12" x14ac:dyDescent="0.25"/>
    <row r="104" spans="4:12" x14ac:dyDescent="0.25"/>
    <row r="105" spans="4:12" x14ac:dyDescent="0.25"/>
    <row r="106" spans="4:12" x14ac:dyDescent="0.25"/>
    <row r="107" spans="4:12" x14ac:dyDescent="0.25"/>
    <row r="108" spans="4:12" x14ac:dyDescent="0.25"/>
    <row r="109" spans="4:12" x14ac:dyDescent="0.25"/>
    <row r="110" spans="4:12" x14ac:dyDescent="0.25"/>
    <row r="111" spans="4:12" x14ac:dyDescent="0.25"/>
    <row r="112" spans="4: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</sheetData>
  <sheetProtection sheet="1" selectLockedCells="1"/>
  <mergeCells count="12">
    <mergeCell ref="L1:M1"/>
    <mergeCell ref="L3:L4"/>
    <mergeCell ref="K3:K4"/>
    <mergeCell ref="F1:J1"/>
    <mergeCell ref="F2:J2"/>
    <mergeCell ref="I3:I4"/>
    <mergeCell ref="J3:J4"/>
    <mergeCell ref="D3:D4"/>
    <mergeCell ref="E3:E4"/>
    <mergeCell ref="F3:F4"/>
    <mergeCell ref="G3:G4"/>
    <mergeCell ref="H3:H4"/>
  </mergeCells>
  <conditionalFormatting sqref="D3:D4">
    <cfRule type="expression" dxfId="4" priority="5">
      <formula>#REF!</formula>
    </cfRule>
  </conditionalFormatting>
  <conditionalFormatting sqref="I3:I4">
    <cfRule type="expression" dxfId="3" priority="2">
      <formula>$C$6</formula>
    </cfRule>
  </conditionalFormatting>
  <conditionalFormatting sqref="J3:J4">
    <cfRule type="expression" dxfId="2" priority="3">
      <formula>$C$7</formula>
    </cfRule>
  </conditionalFormatting>
  <conditionalFormatting sqref="F3:F4">
    <cfRule type="expression" dxfId="1" priority="4">
      <formula>$C$3</formula>
    </cfRule>
  </conditionalFormatting>
  <conditionalFormatting sqref="K3:K4">
    <cfRule type="expression" dxfId="0" priority="1">
      <formula>$C$8</formula>
    </cfRule>
  </conditionalFormatting>
  <dataValidations count="3">
    <dataValidation type="whole" allowBlank="1" showInputMessage="1" showErrorMessage="1" sqref="N2" xr:uid="{F2361523-14F8-4EDB-A7EA-D904B5ACF86C}">
      <formula1>1</formula1>
      <formula2>5</formula2>
    </dataValidation>
    <dataValidation allowBlank="1" showErrorMessage="1" errorTitle="Language" error="Invalid language" promptTitle="Language" prompt="Please choose a language for the country names" sqref="M3" xr:uid="{55811011-D1BD-4AE8-97B8-9573CAB4EA88}"/>
    <dataValidation type="list" allowBlank="1" showErrorMessage="1" errorTitle="Language" error="Invalid language" sqref="N1" xr:uid="{59B3E1AC-14AD-40BA-B0CD-7B3D80C8FFF4}">
      <formula1>$B$3:$B$9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Language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Hermann Baum</dc:creator>
  <cp:lastModifiedBy>Hermann Baum</cp:lastModifiedBy>
  <dcterms:created xsi:type="dcterms:W3CDTF">2022-06-19T18:01:24Z</dcterms:created>
  <dcterms:modified xsi:type="dcterms:W3CDTF">2025-02-19T17:57:08Z</dcterms:modified>
</cp:coreProperties>
</file>