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cel\hbSort\"/>
    </mc:Choice>
  </mc:AlternateContent>
  <xr:revisionPtr revIDLastSave="0" documentId="13_ncr:1_{E7DB5671-CA00-4B40-BF7D-5A69A7A75628}" xr6:coauthVersionLast="36" xr6:coauthVersionMax="36" xr10:uidLastSave="{00000000-0000-0000-0000-000000000000}"/>
  <bookViews>
    <workbookView xWindow="0" yWindow="0" windowWidth="28800" windowHeight="12060" xr2:uid="{64571BF5-7C7F-4192-BCA3-99D07A1479D5}"/>
  </bookViews>
  <sheets>
    <sheet name="Tabelle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L24" i="1"/>
  <c r="K24" i="1"/>
  <c r="J24" i="1"/>
  <c r="I24" i="1"/>
  <c r="L23" i="1"/>
  <c r="K23" i="1"/>
  <c r="J23" i="1"/>
  <c r="I23" i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L11" i="1"/>
  <c r="K11" i="1"/>
  <c r="J11" i="1"/>
  <c r="I11" i="1"/>
  <c r="L10" i="1"/>
  <c r="K10" i="1"/>
  <c r="J10" i="1"/>
  <c r="I10" i="1"/>
  <c r="L9" i="1"/>
  <c r="K9" i="1"/>
  <c r="J9" i="1"/>
  <c r="I9" i="1"/>
  <c r="L8" i="1"/>
  <c r="K8" i="1"/>
  <c r="J8" i="1"/>
  <c r="I8" i="1"/>
  <c r="L7" i="1"/>
  <c r="K7" i="1"/>
  <c r="J7" i="1"/>
  <c r="I7" i="1"/>
  <c r="L6" i="1"/>
  <c r="K6" i="1"/>
  <c r="J6" i="1"/>
  <c r="I6" i="1"/>
  <c r="N6" i="1" a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6" i="1"/>
  <c r="O25" i="1" a="1"/>
  <c r="O25" i="1"/>
  <c r="P25" i="1"/>
  <c r="Q25" i="1"/>
  <c r="R25" i="1"/>
  <c r="H25" i="1"/>
  <c r="O24" i="1" a="1"/>
  <c r="O24" i="1"/>
  <c r="P24" i="1"/>
  <c r="Q24" i="1"/>
  <c r="R24" i="1"/>
  <c r="H24" i="1"/>
  <c r="O23" i="1" a="1"/>
  <c r="O23" i="1"/>
  <c r="P23" i="1"/>
  <c r="Q23" i="1"/>
  <c r="R23" i="1"/>
  <c r="H23" i="1"/>
  <c r="O22" i="1" a="1"/>
  <c r="O22" i="1"/>
  <c r="P22" i="1"/>
  <c r="Q22" i="1"/>
  <c r="R22" i="1"/>
  <c r="H22" i="1"/>
  <c r="O21" i="1" a="1"/>
  <c r="O21" i="1"/>
  <c r="P21" i="1"/>
  <c r="Q21" i="1"/>
  <c r="R21" i="1"/>
  <c r="H21" i="1"/>
  <c r="O20" i="1" a="1"/>
  <c r="O20" i="1"/>
  <c r="P20" i="1"/>
  <c r="Q20" i="1"/>
  <c r="R20" i="1"/>
  <c r="H20" i="1"/>
  <c r="O19" i="1" a="1"/>
  <c r="O19" i="1"/>
  <c r="P19" i="1"/>
  <c r="Q19" i="1"/>
  <c r="R19" i="1"/>
  <c r="H19" i="1"/>
  <c r="O18" i="1" a="1"/>
  <c r="O18" i="1"/>
  <c r="P18" i="1"/>
  <c r="Q18" i="1"/>
  <c r="R18" i="1"/>
  <c r="H18" i="1"/>
  <c r="O17" i="1" a="1"/>
  <c r="O17" i="1"/>
  <c r="P17" i="1"/>
  <c r="Q17" i="1"/>
  <c r="R17" i="1"/>
  <c r="H17" i="1"/>
  <c r="O16" i="1" a="1"/>
  <c r="O16" i="1"/>
  <c r="P16" i="1"/>
  <c r="Q16" i="1"/>
  <c r="R16" i="1"/>
  <c r="H16" i="1"/>
  <c r="O15" i="1" a="1"/>
  <c r="O15" i="1"/>
  <c r="P15" i="1"/>
  <c r="Q15" i="1"/>
  <c r="R15" i="1"/>
  <c r="H15" i="1"/>
  <c r="O14" i="1" a="1"/>
  <c r="O14" i="1"/>
  <c r="P14" i="1"/>
  <c r="Q14" i="1"/>
  <c r="R14" i="1"/>
  <c r="H14" i="1"/>
  <c r="O13" i="1" a="1"/>
  <c r="O13" i="1"/>
  <c r="P13" i="1"/>
  <c r="Q13" i="1"/>
  <c r="R13" i="1"/>
  <c r="H13" i="1"/>
  <c r="O12" i="1" a="1"/>
  <c r="O12" i="1"/>
  <c r="P12" i="1"/>
  <c r="Q12" i="1"/>
  <c r="R12" i="1"/>
  <c r="H12" i="1"/>
  <c r="O11" i="1" a="1"/>
  <c r="O11" i="1"/>
  <c r="P11" i="1"/>
  <c r="Q11" i="1"/>
  <c r="R11" i="1"/>
  <c r="H11" i="1"/>
  <c r="O10" i="1" a="1"/>
  <c r="O10" i="1"/>
  <c r="P10" i="1"/>
  <c r="Q10" i="1"/>
  <c r="R10" i="1"/>
  <c r="H10" i="1"/>
  <c r="O9" i="1" a="1"/>
  <c r="O9" i="1"/>
  <c r="P9" i="1"/>
  <c r="Q9" i="1"/>
  <c r="R9" i="1"/>
  <c r="H9" i="1"/>
  <c r="O8" i="1" a="1"/>
  <c r="O8" i="1"/>
  <c r="P8" i="1"/>
  <c r="Q8" i="1"/>
  <c r="R8" i="1"/>
  <c r="H8" i="1"/>
  <c r="O7" i="1" a="1"/>
  <c r="O7" i="1"/>
  <c r="P7" i="1"/>
  <c r="Q7" i="1"/>
  <c r="R7" i="1"/>
  <c r="H7" i="1"/>
  <c r="O6" i="1" a="1"/>
  <c r="O6" i="1"/>
  <c r="P6" i="1"/>
  <c r="Q6" i="1"/>
  <c r="R6" i="1"/>
  <c r="H6" i="1"/>
</calcChain>
</file>

<file path=xl/sharedStrings.xml><?xml version="1.0" encoding="utf-8"?>
<sst xmlns="http://schemas.openxmlformats.org/spreadsheetml/2006/main" count="73" uniqueCount="32">
  <si>
    <t>Region</t>
  </si>
  <si>
    <t>Becker</t>
  </si>
  <si>
    <t>WWWz</t>
  </si>
  <si>
    <t>Lehmann</t>
  </si>
  <si>
    <t>West</t>
  </si>
  <si>
    <t>BPD-4</t>
  </si>
  <si>
    <t>Schmidt</t>
  </si>
  <si>
    <t>AA7-FX</t>
  </si>
  <si>
    <t>Maier</t>
  </si>
  <si>
    <t>Müller</t>
  </si>
  <si>
    <t>Stropo-2</t>
  </si>
  <si>
    <t>Wagner</t>
  </si>
  <si>
    <t>Fischer</t>
  </si>
  <si>
    <t>Baumgarten</t>
  </si>
  <si>
    <t>XLT-1</t>
  </si>
  <si>
    <t>Schneider</t>
  </si>
  <si>
    <t>Schäfer</t>
  </si>
  <si>
    <t>Lange</t>
  </si>
  <si>
    <t>Schulze</t>
  </si>
  <si>
    <t>Filtering without FILTER funktion</t>
  </si>
  <si>
    <t>Filtering with Excel 2019 or older version</t>
  </si>
  <si>
    <t>Data</t>
  </si>
  <si>
    <t>Without array formulas</t>
  </si>
  <si>
    <t>With array formulas</t>
  </si>
  <si>
    <t>Filtered data</t>
  </si>
  <si>
    <t>All sales &gt;= 900</t>
  </si>
  <si>
    <t>South</t>
  </si>
  <si>
    <t>North</t>
  </si>
  <si>
    <t>East</t>
  </si>
  <si>
    <t>Employee</t>
  </si>
  <si>
    <t>Product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</si>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</sst>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5B9BD5"/>
      <name val="Arial Black"/>
      <family val="2"/>
    </font>
    <font>
      <sz val="14"/>
      <color rgb="FF5B9BD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DEFAD0"/>
        <bgColor indexed="64"/>
      </patternFill>
    </fill>
    <fill>
      <patternFill patternType="solid">
        <fgColor rgb="FFFFEDB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/>
      <bottom/>
      <diagonal/>
    </border>
    <border>
      <left/>
      <right style="thick">
        <color theme="2" tint="-0.24994659260841701"/>
      </right>
      <top/>
      <bottom/>
      <diagonal/>
    </border>
    <border>
      <left style="thick">
        <color theme="2" tint="-0.24994659260841701"/>
      </left>
      <right/>
      <top/>
      <bottom style="thick">
        <color theme="2" tint="-0.24994659260841701"/>
      </bottom>
      <diagonal/>
    </border>
    <border>
      <left/>
      <right/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/>
      <bottom style="thick">
        <color theme="2" tint="-0.24994659260841701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 applyAlignment="1">
      <alignment horizontal="right" indent="1"/>
    </xf>
    <xf numFmtId="0" fontId="0" fillId="0" borderId="0" xfId="0" applyAlignment="1">
      <alignment horizontal="center"/>
    </xf>
    <xf numFmtId="0" fontId="2" fillId="0" borderId="0" xfId="0" applyFont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quotePrefix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0" xfId="0" applyFont="1"/>
    <xf numFmtId="0" fontId="6" fillId="0" borderId="0" xfId="0" applyFont="1"/>
    <xf numFmtId="2" fontId="4" fillId="0" borderId="3" xfId="0" applyNumberFormat="1" applyFont="1" applyBorder="1" applyAlignment="1">
      <alignment horizontal="right" indent="1"/>
    </xf>
    <xf numFmtId="2" fontId="4" fillId="0" borderId="5" xfId="0" applyNumberFormat="1" applyFont="1" applyBorder="1" applyAlignment="1">
      <alignment horizontal="right" indent="1"/>
    </xf>
    <xf numFmtId="2" fontId="4" fillId="0" borderId="8" xfId="0" applyNumberFormat="1" applyFont="1" applyBorder="1" applyAlignment="1">
      <alignment horizontal="right" indent="1"/>
    </xf>
    <xf numFmtId="0" fontId="1" fillId="0" borderId="0" xfId="0" applyFont="1" applyAlignment="1"/>
    <xf numFmtId="0" fontId="3" fillId="2" borderId="9" xfId="0" applyFont="1" applyFill="1" applyBorder="1"/>
    <xf numFmtId="0" fontId="3" fillId="2" borderId="10" xfId="0" applyFont="1" applyFill="1" applyBorder="1"/>
    <xf numFmtId="2" fontId="3" fillId="2" borderId="11" xfId="0" applyNumberFormat="1" applyFont="1" applyFill="1" applyBorder="1" applyAlignment="1">
      <alignment horizontal="center"/>
    </xf>
    <xf numFmtId="0" fontId="4" fillId="0" borderId="12" xfId="0" applyFont="1" applyBorder="1"/>
    <xf numFmtId="2" fontId="4" fillId="0" borderId="13" xfId="0" applyNumberFormat="1" applyFont="1" applyBorder="1" applyAlignment="1">
      <alignment horizontal="right" indent="1"/>
    </xf>
    <xf numFmtId="0" fontId="4" fillId="0" borderId="14" xfId="0" applyFont="1" applyBorder="1"/>
    <xf numFmtId="0" fontId="4" fillId="0" borderId="15" xfId="0" applyFont="1" applyBorder="1"/>
    <xf numFmtId="2" fontId="4" fillId="0" borderId="16" xfId="0" applyNumberFormat="1" applyFont="1" applyBorder="1" applyAlignment="1">
      <alignment horizontal="right" indent="1"/>
    </xf>
    <xf numFmtId="0" fontId="2" fillId="0" borderId="0" xfId="0" applyFont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left"/>
    </xf>
    <xf numFmtId="0" fontId="0" fillId="4" borderId="0" xfId="0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EDB3"/>
      <color rgb="FFDEFAD0"/>
      <color rgb="FFDDEBF7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F162-5EEE-4144-9EA4-016FA70C0203}">
  <dimension ref="A1:R44"/>
  <sheetViews>
    <sheetView tabSelected="1" zoomScaleNormal="100" workbookViewId="0"/>
  </sheetViews>
  <sheetFormatPr baseColWidth="10" defaultRowHeight="18.75" x14ac:dyDescent="0.3"/>
  <cols>
    <col min="1" max="1" width="3.69921875" customWidth="1"/>
    <col min="2" max="2" width="10.3984375" customWidth="1"/>
    <col min="3" max="3" width="6.69921875" customWidth="1"/>
    <col min="4" max="4" width="7.3984375" customWidth="1"/>
    <col min="5" max="5" width="8" style="1"/>
    <col min="6" max="6" width="4.8984375" customWidth="1"/>
    <col min="7" max="7" width="7" style="2" customWidth="1"/>
    <col min="8" max="8" width="6.8984375" style="2" customWidth="1"/>
    <col min="9" max="9" width="9.296875" customWidth="1"/>
    <col min="10" max="10" width="6.3984375" customWidth="1"/>
    <col min="11" max="11" width="7.296875" customWidth="1"/>
    <col min="12" max="12" width="7.796875" customWidth="1"/>
    <col min="13" max="13" width="5" customWidth="1"/>
    <col min="14" max="14" width="8.69921875" style="2" customWidth="1"/>
    <col min="15" max="15" width="9.296875" customWidth="1"/>
    <col min="16" max="16" width="6.3984375" customWidth="1"/>
    <col min="17" max="17" width="7.296875" customWidth="1"/>
    <col min="18" max="18" width="7.796875" customWidth="1"/>
  </cols>
  <sheetData>
    <row r="1" spans="1:18" ht="31.5" x14ac:dyDescent="0.6">
      <c r="B1" s="15" t="s">
        <v>19</v>
      </c>
    </row>
    <row r="2" spans="1:18" x14ac:dyDescent="0.3">
      <c r="B2" s="16" t="s">
        <v>20</v>
      </c>
    </row>
    <row r="3" spans="1:18" x14ac:dyDescent="0.3">
      <c r="A3" s="32"/>
      <c r="B3" s="20"/>
      <c r="C3" s="20"/>
      <c r="D3" s="20"/>
      <c r="E3" s="20"/>
      <c r="G3" s="30" t="s">
        <v>22</v>
      </c>
      <c r="H3" s="31"/>
      <c r="I3" s="32"/>
      <c r="J3" s="32"/>
      <c r="K3" s="32"/>
      <c r="L3" s="32"/>
      <c r="N3" s="33" t="s">
        <v>23</v>
      </c>
      <c r="O3" s="34"/>
      <c r="P3" s="34"/>
      <c r="Q3" s="34"/>
      <c r="R3" s="34"/>
    </row>
    <row r="4" spans="1:18" ht="15" customHeight="1" thickBot="1" x14ac:dyDescent="0.35">
      <c r="B4" s="3" t="s">
        <v>21</v>
      </c>
      <c r="G4" s="29"/>
      <c r="H4" s="29"/>
      <c r="I4" s="3" t="s">
        <v>24</v>
      </c>
      <c r="O4" s="3" t="s">
        <v>24</v>
      </c>
    </row>
    <row r="5" spans="1:18" ht="15" customHeight="1" thickTop="1" x14ac:dyDescent="0.3">
      <c r="B5" s="21" t="s">
        <v>29</v>
      </c>
      <c r="C5" s="22" t="s">
        <v>0</v>
      </c>
      <c r="D5" s="22" t="s">
        <v>30</v>
      </c>
      <c r="E5" s="23" t="s">
        <v>31</v>
      </c>
      <c r="G5" s="29"/>
      <c r="H5" s="29"/>
      <c r="I5" s="3" t="s">
        <v>25</v>
      </c>
      <c r="O5" s="3" t="s">
        <v>25</v>
      </c>
    </row>
    <row r="6" spans="1:18" ht="15" customHeight="1" x14ac:dyDescent="0.3">
      <c r="A6" s="8">
        <v>1</v>
      </c>
      <c r="B6" s="24" t="s">
        <v>1</v>
      </c>
      <c r="C6" s="12" t="s">
        <v>26</v>
      </c>
      <c r="D6" s="12" t="s">
        <v>2</v>
      </c>
      <c r="E6" s="25">
        <v>898.27</v>
      </c>
      <c r="F6" s="7"/>
      <c r="G6" s="8">
        <f>ROW(A1)+NOT($E6&gt;=900)*1000000</f>
        <v>1000001</v>
      </c>
      <c r="H6" s="8">
        <f t="shared" ref="H6:H25" si="0">SMALL($G$6:$G$25,ROW(A1))</f>
        <v>2</v>
      </c>
      <c r="I6" s="9" t="str">
        <f>IFERROR(VLOOKUP($H6,$A$6:$E$25,2,0),"")</f>
        <v>Lehmann</v>
      </c>
      <c r="J6" s="10" t="str">
        <f>IFERROR(VLOOKUP($H6,$A$6:$E$25,3,0),"")</f>
        <v>West</v>
      </c>
      <c r="K6" s="10" t="str">
        <f>IFERROR(VLOOKUP($H6,$A$6:$E$25,4,0),"")</f>
        <v>BPD-4</v>
      </c>
      <c r="L6" s="17">
        <f>IFERROR(VLOOKUP($H6,$A$6:$E$25,5,0),"")</f>
        <v>1508.32</v>
      </c>
      <c r="M6" s="7"/>
      <c r="N6" s="8">
        <f t="array" ref="N6:N25">SMALL(ROW($1:$20)+NOT($E$6:$E$25&gt;=900)*1000000,ROW($1:$20))</f>
        <v>2</v>
      </c>
      <c r="O6" s="9" t="str">
        <f t="array" aca="1" ref="O6:R6" ca="1">IF(N6&gt;1000000,"",OFFSET($B$5:$E$5,N6,0))</f>
        <v>Lehmann</v>
      </c>
      <c r="P6" s="10" t="str">
        <f ca="1"/>
        <v>West</v>
      </c>
      <c r="Q6" s="10" t="str">
        <f ca="1"/>
        <v>BPD-4</v>
      </c>
      <c r="R6" s="17">
        <f ca="1"/>
        <v>1508.32</v>
      </c>
    </row>
    <row r="7" spans="1:18" ht="15" customHeight="1" x14ac:dyDescent="0.3">
      <c r="A7" s="8">
        <v>2</v>
      </c>
      <c r="B7" s="24" t="s">
        <v>3</v>
      </c>
      <c r="C7" s="12" t="s">
        <v>4</v>
      </c>
      <c r="D7" s="12" t="s">
        <v>5</v>
      </c>
      <c r="E7" s="25">
        <v>1508.32</v>
      </c>
      <c r="F7" s="7"/>
      <c r="G7" s="8">
        <f t="shared" ref="G7:G25" si="1">ROW(A2)+NOT($E7&gt;=900)*1000000</f>
        <v>2</v>
      </c>
      <c r="H7" s="8">
        <f t="shared" si="0"/>
        <v>3</v>
      </c>
      <c r="I7" s="11" t="str">
        <f t="shared" ref="I7:I25" si="2">IFERROR(VLOOKUP($H7,$A$6:$E$25,2,0),"")</f>
        <v>Schmidt</v>
      </c>
      <c r="J7" s="12" t="str">
        <f t="shared" ref="J7:J25" si="3">IFERROR(VLOOKUP($H7,$A$6:$E$25,3,0),"")</f>
        <v>North</v>
      </c>
      <c r="K7" s="12" t="str">
        <f t="shared" ref="K7:K25" si="4">IFERROR(VLOOKUP($H7,$A$6:$E$25,4,0),"")</f>
        <v>AA7-FX</v>
      </c>
      <c r="L7" s="18">
        <f t="shared" ref="L7:L25" si="5">IFERROR(VLOOKUP($H7,$A$6:$E$25,5,0),"")</f>
        <v>1656.22</v>
      </c>
      <c r="M7" s="7"/>
      <c r="N7" s="8">
        <v>3</v>
      </c>
      <c r="O7" s="11" t="str">
        <f t="array" aca="1" ref="O7:R7" ca="1">IF(N7&gt;1000000,"",OFFSET($B$5:$E$5,N7,0))</f>
        <v>Schmidt</v>
      </c>
      <c r="P7" s="12" t="str">
        <f ca="1"/>
        <v>North</v>
      </c>
      <c r="Q7" s="12" t="str">
        <f ca="1"/>
        <v>AA7-FX</v>
      </c>
      <c r="R7" s="18">
        <f ca="1"/>
        <v>1656.22</v>
      </c>
    </row>
    <row r="8" spans="1:18" ht="15" customHeight="1" x14ac:dyDescent="0.3">
      <c r="A8" s="8">
        <v>3</v>
      </c>
      <c r="B8" s="24" t="s">
        <v>6</v>
      </c>
      <c r="C8" s="12" t="s">
        <v>27</v>
      </c>
      <c r="D8" s="12" t="s">
        <v>7</v>
      </c>
      <c r="E8" s="25">
        <v>1656.22</v>
      </c>
      <c r="F8" s="7"/>
      <c r="G8" s="8">
        <f t="shared" si="1"/>
        <v>3</v>
      </c>
      <c r="H8" s="8">
        <f t="shared" si="0"/>
        <v>4</v>
      </c>
      <c r="I8" s="11" t="str">
        <f t="shared" si="2"/>
        <v>Maier</v>
      </c>
      <c r="J8" s="12" t="str">
        <f t="shared" si="3"/>
        <v>East</v>
      </c>
      <c r="K8" s="12" t="str">
        <f t="shared" si="4"/>
        <v>BPD-4</v>
      </c>
      <c r="L8" s="18">
        <f t="shared" si="5"/>
        <v>1543.42</v>
      </c>
      <c r="M8" s="7"/>
      <c r="N8" s="8">
        <v>4</v>
      </c>
      <c r="O8" s="11" t="str">
        <f t="array" aca="1" ref="O8:R8" ca="1">IF(N8&gt;1000000,"",OFFSET($B$5:$E$5,N8,0))</f>
        <v>Maier</v>
      </c>
      <c r="P8" s="12" t="str">
        <f ca="1"/>
        <v>East</v>
      </c>
      <c r="Q8" s="12" t="str">
        <f ca="1"/>
        <v>BPD-4</v>
      </c>
      <c r="R8" s="18">
        <f ca="1"/>
        <v>1543.42</v>
      </c>
    </row>
    <row r="9" spans="1:18" ht="15" customHeight="1" x14ac:dyDescent="0.3">
      <c r="A9" s="8">
        <v>4</v>
      </c>
      <c r="B9" s="24" t="s">
        <v>8</v>
      </c>
      <c r="C9" s="12" t="s">
        <v>28</v>
      </c>
      <c r="D9" s="12" t="s">
        <v>5</v>
      </c>
      <c r="E9" s="25">
        <v>1543.42</v>
      </c>
      <c r="F9" s="7"/>
      <c r="G9" s="8">
        <f t="shared" si="1"/>
        <v>4</v>
      </c>
      <c r="H9" s="8">
        <f t="shared" si="0"/>
        <v>5</v>
      </c>
      <c r="I9" s="11" t="str">
        <f t="shared" si="2"/>
        <v>Müller</v>
      </c>
      <c r="J9" s="12" t="str">
        <f t="shared" si="3"/>
        <v>North</v>
      </c>
      <c r="K9" s="12" t="str">
        <f t="shared" si="4"/>
        <v>Stropo-2</v>
      </c>
      <c r="L9" s="18">
        <f t="shared" si="5"/>
        <v>1336.78</v>
      </c>
      <c r="M9" s="7"/>
      <c r="N9" s="8">
        <v>5</v>
      </c>
      <c r="O9" s="11" t="str">
        <f t="array" aca="1" ref="O9:R9" ca="1">IF(N9&gt;1000000,"",OFFSET($B$5:$E$5,N9,0))</f>
        <v>Müller</v>
      </c>
      <c r="P9" s="12" t="str">
        <f ca="1"/>
        <v>North</v>
      </c>
      <c r="Q9" s="12" t="str">
        <f ca="1"/>
        <v>Stropo-2</v>
      </c>
      <c r="R9" s="18">
        <f ca="1"/>
        <v>1336.78</v>
      </c>
    </row>
    <row r="10" spans="1:18" ht="15" customHeight="1" x14ac:dyDescent="0.3">
      <c r="A10" s="8">
        <v>5</v>
      </c>
      <c r="B10" s="24" t="s">
        <v>9</v>
      </c>
      <c r="C10" s="12" t="s">
        <v>27</v>
      </c>
      <c r="D10" s="12" t="s">
        <v>10</v>
      </c>
      <c r="E10" s="25">
        <v>1336.78</v>
      </c>
      <c r="F10" s="7"/>
      <c r="G10" s="8">
        <f t="shared" si="1"/>
        <v>5</v>
      </c>
      <c r="H10" s="8">
        <f t="shared" si="0"/>
        <v>6</v>
      </c>
      <c r="I10" s="11" t="str">
        <f t="shared" si="2"/>
        <v>Wagner</v>
      </c>
      <c r="J10" s="12" t="str">
        <f t="shared" si="3"/>
        <v>South</v>
      </c>
      <c r="K10" s="12" t="str">
        <f t="shared" si="4"/>
        <v>Stropo-2</v>
      </c>
      <c r="L10" s="18">
        <f t="shared" si="5"/>
        <v>1220.92</v>
      </c>
      <c r="M10" s="7"/>
      <c r="N10" s="8">
        <v>6</v>
      </c>
      <c r="O10" s="11" t="str">
        <f t="array" aca="1" ref="O10:R10" ca="1">IF(N10&gt;1000000,"",OFFSET($B$5:$E$5,N10,0))</f>
        <v>Wagner</v>
      </c>
      <c r="P10" s="12" t="str">
        <f ca="1"/>
        <v>South</v>
      </c>
      <c r="Q10" s="12" t="str">
        <f ca="1"/>
        <v>Stropo-2</v>
      </c>
      <c r="R10" s="18">
        <f ca="1"/>
        <v>1220.92</v>
      </c>
    </row>
    <row r="11" spans="1:18" ht="15" customHeight="1" x14ac:dyDescent="0.3">
      <c r="A11" s="8">
        <v>6</v>
      </c>
      <c r="B11" s="24" t="s">
        <v>11</v>
      </c>
      <c r="C11" s="12" t="s">
        <v>26</v>
      </c>
      <c r="D11" s="12" t="s">
        <v>10</v>
      </c>
      <c r="E11" s="25">
        <v>1220.92</v>
      </c>
      <c r="F11" s="7"/>
      <c r="G11" s="8">
        <f t="shared" si="1"/>
        <v>6</v>
      </c>
      <c r="H11" s="8">
        <f t="shared" si="0"/>
        <v>7</v>
      </c>
      <c r="I11" s="11" t="str">
        <f t="shared" si="2"/>
        <v>Fischer</v>
      </c>
      <c r="J11" s="12" t="str">
        <f t="shared" si="3"/>
        <v>East</v>
      </c>
      <c r="K11" s="12" t="str">
        <f t="shared" si="4"/>
        <v>AA7-FX</v>
      </c>
      <c r="L11" s="18">
        <f t="shared" si="5"/>
        <v>1417.52</v>
      </c>
      <c r="M11" s="7"/>
      <c r="N11" s="8">
        <v>7</v>
      </c>
      <c r="O11" s="11" t="str">
        <f t="array" aca="1" ref="O11:R11" ca="1">IF(N11&gt;1000000,"",OFFSET($B$5:$E$5,N11,0))</f>
        <v>Fischer</v>
      </c>
      <c r="P11" s="12" t="str">
        <f ca="1"/>
        <v>East</v>
      </c>
      <c r="Q11" s="12" t="str">
        <f ca="1"/>
        <v>AA7-FX</v>
      </c>
      <c r="R11" s="18">
        <f ca="1"/>
        <v>1417.52</v>
      </c>
    </row>
    <row r="12" spans="1:18" ht="15" customHeight="1" x14ac:dyDescent="0.3">
      <c r="A12" s="8">
        <v>7</v>
      </c>
      <c r="B12" s="24" t="s">
        <v>12</v>
      </c>
      <c r="C12" s="12" t="s">
        <v>28</v>
      </c>
      <c r="D12" s="12" t="s">
        <v>7</v>
      </c>
      <c r="E12" s="25">
        <v>1417.52</v>
      </c>
      <c r="F12" s="7"/>
      <c r="G12" s="8">
        <f t="shared" si="1"/>
        <v>7</v>
      </c>
      <c r="H12" s="8">
        <f t="shared" si="0"/>
        <v>9</v>
      </c>
      <c r="I12" s="11" t="str">
        <f t="shared" si="2"/>
        <v>Wagner</v>
      </c>
      <c r="J12" s="12" t="str">
        <f t="shared" si="3"/>
        <v>South</v>
      </c>
      <c r="K12" s="12" t="str">
        <f t="shared" si="4"/>
        <v>WWWz</v>
      </c>
      <c r="L12" s="18">
        <f t="shared" si="5"/>
        <v>1108.93</v>
      </c>
      <c r="M12" s="7"/>
      <c r="N12" s="8">
        <v>9</v>
      </c>
      <c r="O12" s="11" t="str">
        <f t="array" aca="1" ref="O12:R12" ca="1">IF(N12&gt;1000000,"",OFFSET($B$5:$E$5,N12,0))</f>
        <v>Wagner</v>
      </c>
      <c r="P12" s="12" t="str">
        <f ca="1"/>
        <v>South</v>
      </c>
      <c r="Q12" s="12" t="str">
        <f ca="1"/>
        <v>WWWz</v>
      </c>
      <c r="R12" s="18">
        <f ca="1"/>
        <v>1108.93</v>
      </c>
    </row>
    <row r="13" spans="1:18" ht="15" customHeight="1" x14ac:dyDescent="0.3">
      <c r="A13" s="8">
        <v>8</v>
      </c>
      <c r="B13" s="24" t="s">
        <v>13</v>
      </c>
      <c r="C13" s="12" t="s">
        <v>4</v>
      </c>
      <c r="D13" s="12" t="s">
        <v>14</v>
      </c>
      <c r="E13" s="25">
        <v>665.54</v>
      </c>
      <c r="F13" s="7"/>
      <c r="G13" s="8">
        <f t="shared" si="1"/>
        <v>1000008</v>
      </c>
      <c r="H13" s="8">
        <f t="shared" si="0"/>
        <v>11</v>
      </c>
      <c r="I13" s="11" t="str">
        <f t="shared" si="2"/>
        <v>Müller</v>
      </c>
      <c r="J13" s="12" t="str">
        <f t="shared" si="3"/>
        <v>North</v>
      </c>
      <c r="K13" s="12" t="str">
        <f t="shared" si="4"/>
        <v>AA7-FX</v>
      </c>
      <c r="L13" s="18">
        <f t="shared" si="5"/>
        <v>1339.58</v>
      </c>
      <c r="M13" s="7"/>
      <c r="N13" s="8">
        <v>11</v>
      </c>
      <c r="O13" s="11" t="str">
        <f t="array" aca="1" ref="O13:R13" ca="1">IF(N13&gt;1000000,"",OFFSET($B$5:$E$5,N13,0))</f>
        <v>Müller</v>
      </c>
      <c r="P13" s="12" t="str">
        <f ca="1"/>
        <v>North</v>
      </c>
      <c r="Q13" s="12" t="str">
        <f ca="1"/>
        <v>AA7-FX</v>
      </c>
      <c r="R13" s="18">
        <f ca="1"/>
        <v>1339.58</v>
      </c>
    </row>
    <row r="14" spans="1:18" ht="15" customHeight="1" x14ac:dyDescent="0.3">
      <c r="A14" s="8">
        <v>9</v>
      </c>
      <c r="B14" s="24" t="s">
        <v>11</v>
      </c>
      <c r="C14" s="12" t="s">
        <v>26</v>
      </c>
      <c r="D14" s="12" t="s">
        <v>2</v>
      </c>
      <c r="E14" s="25">
        <v>1108.93</v>
      </c>
      <c r="F14" s="7"/>
      <c r="G14" s="8">
        <f t="shared" si="1"/>
        <v>9</v>
      </c>
      <c r="H14" s="8">
        <f t="shared" si="0"/>
        <v>14</v>
      </c>
      <c r="I14" s="11" t="str">
        <f t="shared" si="2"/>
        <v>Schneider</v>
      </c>
      <c r="J14" s="12" t="str">
        <f t="shared" si="3"/>
        <v>North</v>
      </c>
      <c r="K14" s="12" t="str">
        <f t="shared" si="4"/>
        <v>AA7-FX</v>
      </c>
      <c r="L14" s="18">
        <f t="shared" si="5"/>
        <v>1129.6199999999999</v>
      </c>
      <c r="M14" s="7"/>
      <c r="N14" s="8">
        <v>14</v>
      </c>
      <c r="O14" s="11" t="str">
        <f t="array" aca="1" ref="O14:R14" ca="1">IF(N14&gt;1000000,"",OFFSET($B$5:$E$5,N14,0))</f>
        <v>Schneider</v>
      </c>
      <c r="P14" s="12" t="str">
        <f ca="1"/>
        <v>North</v>
      </c>
      <c r="Q14" s="12" t="str">
        <f ca="1"/>
        <v>AA7-FX</v>
      </c>
      <c r="R14" s="18">
        <f ca="1"/>
        <v>1129.6199999999999</v>
      </c>
    </row>
    <row r="15" spans="1:18" ht="15" customHeight="1" x14ac:dyDescent="0.3">
      <c r="A15" s="8">
        <v>10</v>
      </c>
      <c r="B15" s="24" t="s">
        <v>15</v>
      </c>
      <c r="C15" s="12" t="s">
        <v>27</v>
      </c>
      <c r="D15" s="12" t="s">
        <v>5</v>
      </c>
      <c r="E15" s="25">
        <v>768.82</v>
      </c>
      <c r="F15" s="7"/>
      <c r="G15" s="8">
        <f t="shared" si="1"/>
        <v>1000010</v>
      </c>
      <c r="H15" s="8">
        <f t="shared" si="0"/>
        <v>15</v>
      </c>
      <c r="I15" s="11" t="str">
        <f t="shared" si="2"/>
        <v>Lange</v>
      </c>
      <c r="J15" s="12" t="str">
        <f t="shared" si="3"/>
        <v>East</v>
      </c>
      <c r="K15" s="12" t="str">
        <f t="shared" si="4"/>
        <v>Stropo-2</v>
      </c>
      <c r="L15" s="18">
        <f t="shared" si="5"/>
        <v>1314.91</v>
      </c>
      <c r="M15" s="7"/>
      <c r="N15" s="8">
        <v>15</v>
      </c>
      <c r="O15" s="11" t="str">
        <f t="array" aca="1" ref="O15:R15" ca="1">IF(N15&gt;1000000,"",OFFSET($B$5:$E$5,N15,0))</f>
        <v>Lange</v>
      </c>
      <c r="P15" s="12" t="str">
        <f ca="1"/>
        <v>East</v>
      </c>
      <c r="Q15" s="12" t="str">
        <f ca="1"/>
        <v>Stropo-2</v>
      </c>
      <c r="R15" s="18">
        <f ca="1"/>
        <v>1314.91</v>
      </c>
    </row>
    <row r="16" spans="1:18" ht="15" customHeight="1" x14ac:dyDescent="0.3">
      <c r="A16" s="8">
        <v>11</v>
      </c>
      <c r="B16" s="24" t="s">
        <v>9</v>
      </c>
      <c r="C16" s="12" t="s">
        <v>27</v>
      </c>
      <c r="D16" s="12" t="s">
        <v>7</v>
      </c>
      <c r="E16" s="25">
        <v>1339.58</v>
      </c>
      <c r="F16" s="7"/>
      <c r="G16" s="8">
        <f t="shared" si="1"/>
        <v>11</v>
      </c>
      <c r="H16" s="8">
        <f t="shared" si="0"/>
        <v>18</v>
      </c>
      <c r="I16" s="11" t="str">
        <f t="shared" si="2"/>
        <v>Müller</v>
      </c>
      <c r="J16" s="12" t="str">
        <f t="shared" si="3"/>
        <v>North</v>
      </c>
      <c r="K16" s="12" t="str">
        <f t="shared" si="4"/>
        <v>WWWz</v>
      </c>
      <c r="L16" s="18">
        <f t="shared" si="5"/>
        <v>1367.92</v>
      </c>
      <c r="M16" s="7"/>
      <c r="N16" s="8">
        <v>18</v>
      </c>
      <c r="O16" s="11" t="str">
        <f t="array" aca="1" ref="O16:R16" ca="1">IF(N16&gt;1000000,"",OFFSET($B$5:$E$5,N16,0))</f>
        <v>Müller</v>
      </c>
      <c r="P16" s="12" t="str">
        <f ca="1"/>
        <v>North</v>
      </c>
      <c r="Q16" s="12" t="str">
        <f ca="1"/>
        <v>WWWz</v>
      </c>
      <c r="R16" s="18">
        <f ca="1"/>
        <v>1367.92</v>
      </c>
    </row>
    <row r="17" spans="1:18" ht="15" customHeight="1" x14ac:dyDescent="0.3">
      <c r="A17" s="8">
        <v>12</v>
      </c>
      <c r="B17" s="24" t="s">
        <v>16</v>
      </c>
      <c r="C17" s="12" t="s">
        <v>4</v>
      </c>
      <c r="D17" s="12" t="s">
        <v>10</v>
      </c>
      <c r="E17" s="25">
        <v>699.42</v>
      </c>
      <c r="F17" s="7"/>
      <c r="G17" s="8">
        <f t="shared" si="1"/>
        <v>1000012</v>
      </c>
      <c r="H17" s="8">
        <f t="shared" si="0"/>
        <v>1000001</v>
      </c>
      <c r="I17" s="11" t="str">
        <f t="shared" si="2"/>
        <v/>
      </c>
      <c r="J17" s="12" t="str">
        <f t="shared" si="3"/>
        <v/>
      </c>
      <c r="K17" s="12" t="str">
        <f t="shared" si="4"/>
        <v/>
      </c>
      <c r="L17" s="18" t="str">
        <f t="shared" si="5"/>
        <v/>
      </c>
      <c r="M17" s="7"/>
      <c r="N17" s="8">
        <v>1000001</v>
      </c>
      <c r="O17" s="11" t="str">
        <f t="array" aca="1" ref="O17:R17" ca="1">IF(N17&gt;1000000,"",OFFSET($B$5:$E$5,N17,0))</f>
        <v/>
      </c>
      <c r="P17" s="12" t="str">
        <f ca="1"/>
        <v/>
      </c>
      <c r="Q17" s="12" t="str">
        <f ca="1"/>
        <v/>
      </c>
      <c r="R17" s="18" t="str">
        <f ca="1"/>
        <v/>
      </c>
    </row>
    <row r="18" spans="1:18" ht="15" customHeight="1" x14ac:dyDescent="0.3">
      <c r="A18" s="8">
        <v>13</v>
      </c>
      <c r="B18" s="24" t="s">
        <v>12</v>
      </c>
      <c r="C18" s="12" t="s">
        <v>28</v>
      </c>
      <c r="D18" s="12" t="s">
        <v>10</v>
      </c>
      <c r="E18" s="25">
        <v>839.87</v>
      </c>
      <c r="F18" s="7"/>
      <c r="G18" s="8">
        <f t="shared" si="1"/>
        <v>1000013</v>
      </c>
      <c r="H18" s="8">
        <f t="shared" si="0"/>
        <v>1000008</v>
      </c>
      <c r="I18" s="11" t="str">
        <f t="shared" si="2"/>
        <v/>
      </c>
      <c r="J18" s="12" t="str">
        <f t="shared" si="3"/>
        <v/>
      </c>
      <c r="K18" s="12" t="str">
        <f t="shared" si="4"/>
        <v/>
      </c>
      <c r="L18" s="18" t="str">
        <f t="shared" si="5"/>
        <v/>
      </c>
      <c r="M18" s="7"/>
      <c r="N18" s="8">
        <v>1000008</v>
      </c>
      <c r="O18" s="11" t="str">
        <f t="array" aca="1" ref="O18:R18" ca="1">IF(N18&gt;1000000,"",OFFSET($B$5:$E$5,N18,0))</f>
        <v/>
      </c>
      <c r="P18" s="12" t="str">
        <f ca="1"/>
        <v/>
      </c>
      <c r="Q18" s="12" t="str">
        <f ca="1"/>
        <v/>
      </c>
      <c r="R18" s="18" t="str">
        <f ca="1"/>
        <v/>
      </c>
    </row>
    <row r="19" spans="1:18" ht="15" customHeight="1" x14ac:dyDescent="0.3">
      <c r="A19" s="8">
        <v>14</v>
      </c>
      <c r="B19" s="24" t="s">
        <v>15</v>
      </c>
      <c r="C19" s="12" t="s">
        <v>27</v>
      </c>
      <c r="D19" s="12" t="s">
        <v>7</v>
      </c>
      <c r="E19" s="25">
        <v>1129.6199999999999</v>
      </c>
      <c r="F19" s="7"/>
      <c r="G19" s="8">
        <f t="shared" si="1"/>
        <v>14</v>
      </c>
      <c r="H19" s="8">
        <f t="shared" si="0"/>
        <v>1000010</v>
      </c>
      <c r="I19" s="11" t="str">
        <f t="shared" si="2"/>
        <v/>
      </c>
      <c r="J19" s="12" t="str">
        <f t="shared" si="3"/>
        <v/>
      </c>
      <c r="K19" s="12" t="str">
        <f t="shared" si="4"/>
        <v/>
      </c>
      <c r="L19" s="18" t="str">
        <f t="shared" si="5"/>
        <v/>
      </c>
      <c r="M19" s="7"/>
      <c r="N19" s="8">
        <v>1000010</v>
      </c>
      <c r="O19" s="11" t="str">
        <f t="array" aca="1" ref="O19:R19" ca="1">IF(N19&gt;1000000,"",OFFSET($B$5:$E$5,N19,0))</f>
        <v/>
      </c>
      <c r="P19" s="12" t="str">
        <f ca="1"/>
        <v/>
      </c>
      <c r="Q19" s="12" t="str">
        <f ca="1"/>
        <v/>
      </c>
      <c r="R19" s="18" t="str">
        <f ca="1"/>
        <v/>
      </c>
    </row>
    <row r="20" spans="1:18" ht="15" customHeight="1" x14ac:dyDescent="0.3">
      <c r="A20" s="8">
        <v>15</v>
      </c>
      <c r="B20" s="24" t="s">
        <v>17</v>
      </c>
      <c r="C20" s="12" t="s">
        <v>28</v>
      </c>
      <c r="D20" s="12" t="s">
        <v>10</v>
      </c>
      <c r="E20" s="25">
        <v>1314.91</v>
      </c>
      <c r="F20" s="7"/>
      <c r="G20" s="8">
        <f t="shared" si="1"/>
        <v>15</v>
      </c>
      <c r="H20" s="8">
        <f t="shared" si="0"/>
        <v>1000012</v>
      </c>
      <c r="I20" s="11" t="str">
        <f t="shared" si="2"/>
        <v/>
      </c>
      <c r="J20" s="12" t="str">
        <f t="shared" si="3"/>
        <v/>
      </c>
      <c r="K20" s="12" t="str">
        <f t="shared" si="4"/>
        <v/>
      </c>
      <c r="L20" s="18" t="str">
        <f t="shared" si="5"/>
        <v/>
      </c>
      <c r="M20" s="7"/>
      <c r="N20" s="8">
        <v>1000012</v>
      </c>
      <c r="O20" s="11" t="str">
        <f t="array" aca="1" ref="O20:R20" ca="1">IF(N20&gt;1000000,"",OFFSET($B$5:$E$5,N20,0))</f>
        <v/>
      </c>
      <c r="P20" s="12" t="str">
        <f ca="1"/>
        <v/>
      </c>
      <c r="Q20" s="12" t="str">
        <f ca="1"/>
        <v/>
      </c>
      <c r="R20" s="18" t="str">
        <f ca="1"/>
        <v/>
      </c>
    </row>
    <row r="21" spans="1:18" ht="15" customHeight="1" x14ac:dyDescent="0.3">
      <c r="A21" s="8">
        <v>16</v>
      </c>
      <c r="B21" s="24" t="s">
        <v>18</v>
      </c>
      <c r="C21" s="12" t="s">
        <v>26</v>
      </c>
      <c r="D21" s="12" t="s">
        <v>2</v>
      </c>
      <c r="E21" s="25">
        <v>896.72</v>
      </c>
      <c r="F21" s="7"/>
      <c r="G21" s="8">
        <f t="shared" si="1"/>
        <v>1000016</v>
      </c>
      <c r="H21" s="8">
        <f t="shared" si="0"/>
        <v>1000013</v>
      </c>
      <c r="I21" s="11" t="str">
        <f t="shared" si="2"/>
        <v/>
      </c>
      <c r="J21" s="12" t="str">
        <f t="shared" si="3"/>
        <v/>
      </c>
      <c r="K21" s="12" t="str">
        <f t="shared" si="4"/>
        <v/>
      </c>
      <c r="L21" s="18" t="str">
        <f t="shared" si="5"/>
        <v/>
      </c>
      <c r="M21" s="7"/>
      <c r="N21" s="8">
        <v>1000013</v>
      </c>
      <c r="O21" s="11" t="str">
        <f t="array" aca="1" ref="O21:R21" ca="1">IF(N21&gt;1000000,"",OFFSET($B$5:$E$5,N21,0))</f>
        <v/>
      </c>
      <c r="P21" s="12" t="str">
        <f ca="1"/>
        <v/>
      </c>
      <c r="Q21" s="12" t="str">
        <f ca="1"/>
        <v/>
      </c>
      <c r="R21" s="18" t="str">
        <f ca="1"/>
        <v/>
      </c>
    </row>
    <row r="22" spans="1:18" ht="15" customHeight="1" x14ac:dyDescent="0.3">
      <c r="A22" s="8">
        <v>17</v>
      </c>
      <c r="B22" s="24" t="s">
        <v>18</v>
      </c>
      <c r="C22" s="12" t="s">
        <v>26</v>
      </c>
      <c r="D22" s="12" t="s">
        <v>2</v>
      </c>
      <c r="E22" s="25">
        <v>734.88</v>
      </c>
      <c r="F22" s="7"/>
      <c r="G22" s="8">
        <f t="shared" si="1"/>
        <v>1000017</v>
      </c>
      <c r="H22" s="8">
        <f t="shared" si="0"/>
        <v>1000016</v>
      </c>
      <c r="I22" s="11" t="str">
        <f t="shared" si="2"/>
        <v/>
      </c>
      <c r="J22" s="12" t="str">
        <f t="shared" si="3"/>
        <v/>
      </c>
      <c r="K22" s="12" t="str">
        <f t="shared" si="4"/>
        <v/>
      </c>
      <c r="L22" s="18" t="str">
        <f t="shared" si="5"/>
        <v/>
      </c>
      <c r="M22" s="7"/>
      <c r="N22" s="8">
        <v>1000016</v>
      </c>
      <c r="O22" s="11" t="str">
        <f t="array" aca="1" ref="O22:R22" ca="1">IF(N22&gt;1000000,"",OFFSET($B$5:$E$5,N22,0))</f>
        <v/>
      </c>
      <c r="P22" s="12" t="str">
        <f ca="1"/>
        <v/>
      </c>
      <c r="Q22" s="12" t="str">
        <f ca="1"/>
        <v/>
      </c>
      <c r="R22" s="18" t="str">
        <f ca="1"/>
        <v/>
      </c>
    </row>
    <row r="23" spans="1:18" ht="15" customHeight="1" x14ac:dyDescent="0.3">
      <c r="A23" s="8">
        <v>18</v>
      </c>
      <c r="B23" s="24" t="s">
        <v>9</v>
      </c>
      <c r="C23" s="12" t="s">
        <v>27</v>
      </c>
      <c r="D23" s="12" t="s">
        <v>2</v>
      </c>
      <c r="E23" s="25">
        <v>1367.92</v>
      </c>
      <c r="F23" s="7"/>
      <c r="G23" s="8">
        <f t="shared" si="1"/>
        <v>18</v>
      </c>
      <c r="H23" s="8">
        <f t="shared" si="0"/>
        <v>1000017</v>
      </c>
      <c r="I23" s="11" t="str">
        <f t="shared" si="2"/>
        <v/>
      </c>
      <c r="J23" s="12" t="str">
        <f t="shared" si="3"/>
        <v/>
      </c>
      <c r="K23" s="12" t="str">
        <f t="shared" si="4"/>
        <v/>
      </c>
      <c r="L23" s="18" t="str">
        <f t="shared" si="5"/>
        <v/>
      </c>
      <c r="M23" s="7"/>
      <c r="N23" s="8">
        <v>1000017</v>
      </c>
      <c r="O23" s="11" t="str">
        <f t="array" aca="1" ref="O23:R23" ca="1">IF(N23&gt;1000000,"",OFFSET($B$5:$E$5,N23,0))</f>
        <v/>
      </c>
      <c r="P23" s="12" t="str">
        <f ca="1"/>
        <v/>
      </c>
      <c r="Q23" s="12" t="str">
        <f ca="1"/>
        <v/>
      </c>
      <c r="R23" s="18" t="str">
        <f ca="1"/>
        <v/>
      </c>
    </row>
    <row r="24" spans="1:18" ht="15" customHeight="1" x14ac:dyDescent="0.3">
      <c r="A24" s="8">
        <v>19</v>
      </c>
      <c r="B24" s="24" t="s">
        <v>18</v>
      </c>
      <c r="C24" s="12" t="s">
        <v>26</v>
      </c>
      <c r="D24" s="12" t="s">
        <v>7</v>
      </c>
      <c r="E24" s="25">
        <v>887.72</v>
      </c>
      <c r="F24" s="7"/>
      <c r="G24" s="8">
        <f t="shared" si="1"/>
        <v>1000019</v>
      </c>
      <c r="H24" s="8">
        <f t="shared" si="0"/>
        <v>1000019</v>
      </c>
      <c r="I24" s="11" t="str">
        <f t="shared" si="2"/>
        <v/>
      </c>
      <c r="J24" s="12" t="str">
        <f t="shared" si="3"/>
        <v/>
      </c>
      <c r="K24" s="12" t="str">
        <f t="shared" si="4"/>
        <v/>
      </c>
      <c r="L24" s="18" t="str">
        <f t="shared" si="5"/>
        <v/>
      </c>
      <c r="M24" s="7"/>
      <c r="N24" s="8">
        <v>1000019</v>
      </c>
      <c r="O24" s="11" t="str">
        <f t="array" aca="1" ref="O24:R24" ca="1">IF(N24&gt;1000000,"",OFFSET($B$5:$E$5,N24,0))</f>
        <v/>
      </c>
      <c r="P24" s="12" t="str">
        <f ca="1"/>
        <v/>
      </c>
      <c r="Q24" s="12" t="str">
        <f ca="1"/>
        <v/>
      </c>
      <c r="R24" s="18" t="str">
        <f ca="1"/>
        <v/>
      </c>
    </row>
    <row r="25" spans="1:18" ht="15" customHeight="1" thickBot="1" x14ac:dyDescent="0.35">
      <c r="A25" s="8">
        <v>20</v>
      </c>
      <c r="B25" s="26" t="s">
        <v>1</v>
      </c>
      <c r="C25" s="27" t="s">
        <v>26</v>
      </c>
      <c r="D25" s="27" t="s">
        <v>7</v>
      </c>
      <c r="E25" s="28">
        <v>792.52</v>
      </c>
      <c r="F25" s="7"/>
      <c r="G25" s="8">
        <f t="shared" si="1"/>
        <v>1000020</v>
      </c>
      <c r="H25" s="8">
        <f t="shared" si="0"/>
        <v>1000020</v>
      </c>
      <c r="I25" s="13" t="str">
        <f t="shared" si="2"/>
        <v/>
      </c>
      <c r="J25" s="14" t="str">
        <f t="shared" si="3"/>
        <v/>
      </c>
      <c r="K25" s="14" t="str">
        <f t="shared" si="4"/>
        <v/>
      </c>
      <c r="L25" s="19" t="str">
        <f t="shared" si="5"/>
        <v/>
      </c>
      <c r="M25" s="7"/>
      <c r="N25" s="8">
        <v>1000020</v>
      </c>
      <c r="O25" s="13" t="str">
        <f t="array" aca="1" ref="O25:R25" ca="1">IF(N25&gt;1000000,"",OFFSET($B$5:$E$5,N25,0))</f>
        <v/>
      </c>
      <c r="P25" s="14" t="str">
        <f ca="1"/>
        <v/>
      </c>
      <c r="Q25" s="14" t="str">
        <f ca="1"/>
        <v/>
      </c>
      <c r="R25" s="19" t="str">
        <f ca="1"/>
        <v/>
      </c>
    </row>
    <row r="26" spans="1:18" ht="15" customHeight="1" thickTop="1" x14ac:dyDescent="0.3"/>
    <row r="27" spans="1:18" ht="15" customHeight="1" x14ac:dyDescent="0.3"/>
    <row r="28" spans="1:18" ht="15" customHeight="1" x14ac:dyDescent="0.3">
      <c r="E28"/>
      <c r="G28" s="4"/>
      <c r="H28" s="4"/>
      <c r="M28" s="5"/>
    </row>
    <row r="29" spans="1:18" ht="15" customHeight="1" x14ac:dyDescent="0.3">
      <c r="E29"/>
    </row>
    <row r="30" spans="1:18" ht="15" customHeight="1" x14ac:dyDescent="0.3">
      <c r="E30"/>
    </row>
    <row r="31" spans="1:18" ht="15" customHeight="1" x14ac:dyDescent="0.3"/>
    <row r="32" spans="1:18" ht="15" customHeight="1" x14ac:dyDescent="0.3"/>
    <row r="33" spans="2:2" ht="15" customHeight="1" x14ac:dyDescent="0.3">
      <c r="B33" s="6"/>
    </row>
    <row r="34" spans="2:2" ht="15" customHeight="1" x14ac:dyDescent="0.3"/>
    <row r="35" spans="2:2" ht="15" customHeight="1" x14ac:dyDescent="0.3"/>
    <row r="36" spans="2:2" ht="15" customHeight="1" x14ac:dyDescent="0.3"/>
    <row r="37" spans="2:2" ht="15" customHeight="1" x14ac:dyDescent="0.3"/>
    <row r="38" spans="2:2" ht="15" customHeight="1" x14ac:dyDescent="0.3"/>
    <row r="39" spans="2:2" ht="15" customHeight="1" x14ac:dyDescent="0.3"/>
    <row r="40" spans="2:2" ht="15" customHeight="1" x14ac:dyDescent="0.3"/>
    <row r="41" spans="2:2" ht="15" customHeight="1" x14ac:dyDescent="0.3"/>
    <row r="42" spans="2:2" ht="15" customHeight="1" x14ac:dyDescent="0.3"/>
    <row r="43" spans="2:2" ht="15" customHeight="1" x14ac:dyDescent="0.3"/>
    <row r="44" spans="2:2" ht="15" customHeight="1" x14ac:dyDescent="0.3"/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2024-07-12T12:20:14Z</dcterms:created>
  <dcterms:modified xsi:type="dcterms:W3CDTF">2024-07-12T19:41:19Z</dcterms:modified>
</cp:coreProperties>
</file>