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Tutorial\Matrix-Formeln\"/>
    </mc:Choice>
  </mc:AlternateContent>
  <xr:revisionPtr revIDLastSave="0" documentId="13_ncr:1_{53FBF8EE-C403-459C-A686-E6C78CEB1339}" xr6:coauthVersionLast="36" xr6:coauthVersionMax="47" xr10:uidLastSave="{00000000-0000-0000-0000-000000000000}"/>
  <bookViews>
    <workbookView xWindow="-120" yWindow="-120" windowWidth="29040" windowHeight="15750" xr2:uid="{BA79C3AA-2B7D-406A-99FB-C93D404891C5}"/>
  </bookViews>
  <sheets>
    <sheet name="Bsp_1" sheetId="7" r:id="rId1"/>
    <sheet name="Bsp_2" sheetId="8" r:id="rId2"/>
    <sheet name="Fall_1" sheetId="13" r:id="rId3"/>
    <sheet name="Fall_2" sheetId="14" r:id="rId4"/>
    <sheet name="Fall_3" sheetId="15" r:id="rId5"/>
    <sheet name="Fall_4" sheetId="16" r:id="rId6"/>
    <sheet name="Fall_5" sheetId="17" r:id="rId7"/>
    <sheet name="Fall_6" sheetId="18" r:id="rId8"/>
    <sheet name="Bsp_3" sheetId="1" r:id="rId9"/>
    <sheet name="Bsp_4" sheetId="6" r:id="rId10"/>
    <sheet name="Bsp_5" sheetId="9" r:id="rId11"/>
    <sheet name="Bsp_6" sheetId="10" r:id="rId12"/>
    <sheet name="Bsp_7" sheetId="3" r:id="rId13"/>
    <sheet name="Bsp_8" sheetId="12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7" l="1" a="1"/>
  <c r="G3" i="7" s="1"/>
  <c r="H5" i="7" l="1"/>
  <c r="F3" i="7"/>
  <c r="G5" i="7"/>
  <c r="F5" i="7"/>
  <c r="H4" i="7"/>
  <c r="G4" i="7"/>
  <c r="H6" i="7"/>
  <c r="F4" i="7"/>
  <c r="G6" i="7"/>
  <c r="H3" i="7"/>
  <c r="F6" i="7"/>
  <c r="L9" i="18" a="1"/>
  <c r="M12" i="18" s="1"/>
  <c r="B9" i="18" a="1"/>
  <c r="B9" i="18" s="1"/>
  <c r="B9" i="17" a="1"/>
  <c r="C9" i="17" s="1"/>
  <c r="L9" i="17" a="1"/>
  <c r="L12" i="17" s="1"/>
  <c r="B9" i="16" a="1"/>
  <c r="B10" i="16" s="1"/>
  <c r="L9" i="16" a="1"/>
  <c r="N12" i="16" s="1"/>
  <c r="L9" i="14" a="1"/>
  <c r="M9" i="14" s="1"/>
  <c r="L9" i="15" a="1"/>
  <c r="N9" i="15" s="1"/>
  <c r="B9" i="15" a="1"/>
  <c r="D10" i="15" s="1"/>
  <c r="B9" i="14" a="1"/>
  <c r="C9" i="14" s="1"/>
  <c r="B9" i="13" a="1"/>
  <c r="D10" i="13" s="1"/>
  <c r="N10" i="18" l="1"/>
  <c r="L11" i="18"/>
  <c r="L10" i="18"/>
  <c r="N12" i="18"/>
  <c r="M10" i="18"/>
  <c r="M11" i="18"/>
  <c r="L9" i="18"/>
  <c r="N11" i="18"/>
  <c r="M9" i="18"/>
  <c r="L12" i="18"/>
  <c r="N9" i="18"/>
  <c r="B11" i="18"/>
  <c r="C10" i="18"/>
  <c r="D10" i="18"/>
  <c r="D12" i="18"/>
  <c r="B10" i="18"/>
  <c r="C12" i="18"/>
  <c r="D9" i="18"/>
  <c r="C11" i="18"/>
  <c r="B12" i="18"/>
  <c r="C9" i="18"/>
  <c r="D11" i="18"/>
  <c r="D11" i="17"/>
  <c r="C11" i="17"/>
  <c r="B10" i="17"/>
  <c r="B9" i="17"/>
  <c r="B11" i="17"/>
  <c r="D10" i="17"/>
  <c r="C10" i="17"/>
  <c r="D12" i="17"/>
  <c r="C12" i="17"/>
  <c r="D9" i="17"/>
  <c r="B12" i="17"/>
  <c r="N9" i="17"/>
  <c r="L10" i="17"/>
  <c r="M12" i="17"/>
  <c r="N12" i="17"/>
  <c r="M10" i="17"/>
  <c r="N10" i="17"/>
  <c r="L11" i="17"/>
  <c r="M11" i="17"/>
  <c r="L9" i="17"/>
  <c r="N11" i="17"/>
  <c r="M9" i="17"/>
  <c r="B11" i="16"/>
  <c r="C12" i="16"/>
  <c r="D9" i="16"/>
  <c r="B12" i="16"/>
  <c r="C9" i="16"/>
  <c r="D11" i="16"/>
  <c r="B9" i="16"/>
  <c r="C11" i="16"/>
  <c r="D10" i="16"/>
  <c r="C10" i="16"/>
  <c r="D12" i="16"/>
  <c r="M11" i="16"/>
  <c r="L9" i="16"/>
  <c r="N11" i="16"/>
  <c r="M9" i="16"/>
  <c r="L12" i="16"/>
  <c r="M10" i="16"/>
  <c r="N10" i="16"/>
  <c r="L11" i="16"/>
  <c r="N9" i="16"/>
  <c r="M12" i="16"/>
  <c r="L10" i="16"/>
  <c r="L9" i="14"/>
  <c r="N11" i="14"/>
  <c r="M11" i="14"/>
  <c r="L11" i="14"/>
  <c r="N10" i="14"/>
  <c r="M10" i="14"/>
  <c r="N12" i="14"/>
  <c r="L10" i="14"/>
  <c r="M12" i="14"/>
  <c r="N9" i="14"/>
  <c r="L12" i="14"/>
  <c r="L12" i="15"/>
  <c r="M9" i="15"/>
  <c r="N11" i="15"/>
  <c r="L9" i="15"/>
  <c r="M11" i="15"/>
  <c r="L11" i="15"/>
  <c r="N10" i="15"/>
  <c r="M10" i="15"/>
  <c r="N12" i="15"/>
  <c r="L10" i="15"/>
  <c r="M12" i="15"/>
  <c r="B11" i="15"/>
  <c r="C10" i="15"/>
  <c r="D12" i="15"/>
  <c r="B10" i="15"/>
  <c r="C12" i="15"/>
  <c r="D9" i="15"/>
  <c r="B12" i="15"/>
  <c r="C9" i="15"/>
  <c r="D11" i="15"/>
  <c r="B9" i="15"/>
  <c r="C11" i="15"/>
  <c r="D11" i="14"/>
  <c r="B9" i="14"/>
  <c r="C11" i="14"/>
  <c r="B10" i="14"/>
  <c r="B11" i="14"/>
  <c r="D10" i="14"/>
  <c r="C10" i="14"/>
  <c r="D12" i="14"/>
  <c r="C12" i="14"/>
  <c r="D9" i="14"/>
  <c r="B12" i="14"/>
  <c r="B11" i="13"/>
  <c r="C10" i="13"/>
  <c r="D12" i="13"/>
  <c r="B10" i="13"/>
  <c r="C12" i="13"/>
  <c r="D9" i="13"/>
  <c r="B12" i="13"/>
  <c r="C9" i="13"/>
  <c r="D11" i="13"/>
  <c r="B9" i="13"/>
  <c r="C11" i="13"/>
  <c r="C6" i="12" a="1"/>
  <c r="C7" i="12" s="1"/>
  <c r="N6" i="12" a="1"/>
  <c r="N8" i="12" s="1"/>
  <c r="O6" i="12" a="1"/>
  <c r="O6" i="12" s="1"/>
  <c r="L6" i="12" a="1"/>
  <c r="C293" i="12" l="1"/>
  <c r="C277" i="12"/>
  <c r="C255" i="12"/>
  <c r="C237" i="12"/>
  <c r="C214" i="12"/>
  <c r="C191" i="12"/>
  <c r="C173" i="12"/>
  <c r="C150" i="12"/>
  <c r="C131" i="12"/>
  <c r="C110" i="12"/>
  <c r="C87" i="12"/>
  <c r="C69" i="12"/>
  <c r="C46" i="12"/>
  <c r="C23" i="12"/>
  <c r="C133" i="12"/>
  <c r="C299" i="12"/>
  <c r="C263" i="12"/>
  <c r="C222" i="12"/>
  <c r="C181" i="12"/>
  <c r="C135" i="12"/>
  <c r="C118" i="12"/>
  <c r="C77" i="12"/>
  <c r="C31" i="12"/>
  <c r="C295" i="12"/>
  <c r="C262" i="12"/>
  <c r="C221" i="12"/>
  <c r="C175" i="12"/>
  <c r="C134" i="12"/>
  <c r="C94" i="12"/>
  <c r="C71" i="12"/>
  <c r="C6" i="12"/>
  <c r="C294" i="12"/>
  <c r="C261" i="12"/>
  <c r="C215" i="12"/>
  <c r="C197" i="12"/>
  <c r="C151" i="12"/>
  <c r="C93" i="12"/>
  <c r="C70" i="12"/>
  <c r="C29" i="12"/>
  <c r="C291" i="12"/>
  <c r="C254" i="12"/>
  <c r="C213" i="12"/>
  <c r="C167" i="12"/>
  <c r="C127" i="12"/>
  <c r="C86" i="12"/>
  <c r="C45" i="12"/>
  <c r="C287" i="12"/>
  <c r="C253" i="12"/>
  <c r="C207" i="12"/>
  <c r="C166" i="12"/>
  <c r="C126" i="12"/>
  <c r="C85" i="12"/>
  <c r="C21" i="12"/>
  <c r="C302" i="12"/>
  <c r="C286" i="12"/>
  <c r="C270" i="12"/>
  <c r="C247" i="12"/>
  <c r="C229" i="12"/>
  <c r="C206" i="12"/>
  <c r="C183" i="12"/>
  <c r="C165" i="12"/>
  <c r="C142" i="12"/>
  <c r="C125" i="12"/>
  <c r="C102" i="12"/>
  <c r="C79" i="12"/>
  <c r="C61" i="12"/>
  <c r="C38" i="12"/>
  <c r="C15" i="12"/>
  <c r="C283" i="12"/>
  <c r="C245" i="12"/>
  <c r="C199" i="12"/>
  <c r="C158" i="12"/>
  <c r="C95" i="12"/>
  <c r="C54" i="12"/>
  <c r="C279" i="12"/>
  <c r="C239" i="12"/>
  <c r="C198" i="12"/>
  <c r="C157" i="12"/>
  <c r="C117" i="12"/>
  <c r="C53" i="12"/>
  <c r="C30" i="12"/>
  <c r="C278" i="12"/>
  <c r="C238" i="12"/>
  <c r="C174" i="12"/>
  <c r="C111" i="12"/>
  <c r="C47" i="12"/>
  <c r="C275" i="12"/>
  <c r="C231" i="12"/>
  <c r="C190" i="12"/>
  <c r="C149" i="12"/>
  <c r="C109" i="12"/>
  <c r="C63" i="12"/>
  <c r="C22" i="12"/>
  <c r="C303" i="12"/>
  <c r="C271" i="12"/>
  <c r="C230" i="12"/>
  <c r="C189" i="12"/>
  <c r="C143" i="12"/>
  <c r="C103" i="12"/>
  <c r="C62" i="12"/>
  <c r="C39" i="12"/>
  <c r="C301" i="12"/>
  <c r="C285" i="12"/>
  <c r="C269" i="12"/>
  <c r="C246" i="12"/>
  <c r="C223" i="12"/>
  <c r="C205" i="12"/>
  <c r="C182" i="12"/>
  <c r="C159" i="12"/>
  <c r="C141" i="12"/>
  <c r="C119" i="12"/>
  <c r="C101" i="12"/>
  <c r="C78" i="12"/>
  <c r="C55" i="12"/>
  <c r="C37" i="12"/>
  <c r="C14" i="12"/>
  <c r="C13" i="12"/>
  <c r="C300" i="12"/>
  <c r="C292" i="12"/>
  <c r="C284" i="12"/>
  <c r="C276" i="12"/>
  <c r="C268" i="12"/>
  <c r="C260" i="12"/>
  <c r="C252" i="12"/>
  <c r="C244" i="12"/>
  <c r="C236" i="12"/>
  <c r="C228" i="12"/>
  <c r="C220" i="12"/>
  <c r="C212" i="12"/>
  <c r="C204" i="12"/>
  <c r="C196" i="12"/>
  <c r="C188" i="12"/>
  <c r="C180" i="12"/>
  <c r="C172" i="12"/>
  <c r="C164" i="12"/>
  <c r="C156" i="12"/>
  <c r="C148" i="12"/>
  <c r="C140" i="12"/>
  <c r="C132" i="12"/>
  <c r="C124" i="12"/>
  <c r="C116" i="12"/>
  <c r="C108" i="12"/>
  <c r="C100" i="12"/>
  <c r="C92" i="12"/>
  <c r="C84" i="12"/>
  <c r="C76" i="12"/>
  <c r="C68" i="12"/>
  <c r="C60" i="12"/>
  <c r="C52" i="12"/>
  <c r="C44" i="12"/>
  <c r="C36" i="12"/>
  <c r="C28" i="12"/>
  <c r="C20" i="12"/>
  <c r="C12" i="12"/>
  <c r="C259" i="12"/>
  <c r="C243" i="12"/>
  <c r="C227" i="12"/>
  <c r="C211" i="12"/>
  <c r="C187" i="12"/>
  <c r="C171" i="12"/>
  <c r="C155" i="12"/>
  <c r="C139" i="12"/>
  <c r="C115" i="12"/>
  <c r="C99" i="12"/>
  <c r="C83" i="12"/>
  <c r="C67" i="12"/>
  <c r="C51" i="12"/>
  <c r="C43" i="12"/>
  <c r="C35" i="12"/>
  <c r="C27" i="12"/>
  <c r="C11" i="12"/>
  <c r="C298" i="12"/>
  <c r="C274" i="12"/>
  <c r="C258" i="12"/>
  <c r="C242" i="12"/>
  <c r="C226" i="12"/>
  <c r="C210" i="12"/>
  <c r="C194" i="12"/>
  <c r="C186" i="12"/>
  <c r="C178" i="12"/>
  <c r="C170" i="12"/>
  <c r="C162" i="12"/>
  <c r="C154" i="12"/>
  <c r="C146" i="12"/>
  <c r="C138" i="12"/>
  <c r="C130" i="12"/>
  <c r="C122" i="12"/>
  <c r="C114" i="12"/>
  <c r="C106" i="12"/>
  <c r="C98" i="12"/>
  <c r="C90" i="12"/>
  <c r="C82" i="12"/>
  <c r="C74" i="12"/>
  <c r="C66" i="12"/>
  <c r="C58" i="12"/>
  <c r="C50" i="12"/>
  <c r="C42" i="12"/>
  <c r="C34" i="12"/>
  <c r="C26" i="12"/>
  <c r="C18" i="12"/>
  <c r="C10" i="12"/>
  <c r="C305" i="12"/>
  <c r="C297" i="12"/>
  <c r="C289" i="12"/>
  <c r="C281" i="12"/>
  <c r="C273" i="12"/>
  <c r="C265" i="12"/>
  <c r="C257" i="12"/>
  <c r="C249" i="12"/>
  <c r="C241" i="12"/>
  <c r="C233" i="12"/>
  <c r="C225" i="12"/>
  <c r="C217" i="12"/>
  <c r="C209" i="12"/>
  <c r="C201" i="12"/>
  <c r="C193" i="12"/>
  <c r="C185" i="12"/>
  <c r="C177" i="12"/>
  <c r="C169" i="12"/>
  <c r="C161" i="12"/>
  <c r="C153" i="12"/>
  <c r="C145" i="12"/>
  <c r="C137" i="12"/>
  <c r="C129" i="12"/>
  <c r="C121" i="12"/>
  <c r="C113" i="12"/>
  <c r="C105" i="12"/>
  <c r="C97" i="12"/>
  <c r="C89" i="12"/>
  <c r="C81" i="12"/>
  <c r="C73" i="12"/>
  <c r="C65" i="12"/>
  <c r="C57" i="12"/>
  <c r="C49" i="12"/>
  <c r="C41" i="12"/>
  <c r="C33" i="12"/>
  <c r="C25" i="12"/>
  <c r="C17" i="12"/>
  <c r="C9" i="12"/>
  <c r="C267" i="12"/>
  <c r="C251" i="12"/>
  <c r="C235" i="12"/>
  <c r="C219" i="12"/>
  <c r="C203" i="12"/>
  <c r="C195" i="12"/>
  <c r="C179" i="12"/>
  <c r="C163" i="12"/>
  <c r="C147" i="12"/>
  <c r="C123" i="12"/>
  <c r="C107" i="12"/>
  <c r="C91" i="12"/>
  <c r="C75" i="12"/>
  <c r="C59" i="12"/>
  <c r="C19" i="12"/>
  <c r="C290" i="12"/>
  <c r="C282" i="12"/>
  <c r="C266" i="12"/>
  <c r="C250" i="12"/>
  <c r="C234" i="12"/>
  <c r="C218" i="12"/>
  <c r="C202" i="12"/>
  <c r="C304" i="12"/>
  <c r="C296" i="12"/>
  <c r="C288" i="12"/>
  <c r="C280" i="12"/>
  <c r="C272" i="12"/>
  <c r="C264" i="12"/>
  <c r="C256" i="12"/>
  <c r="C248" i="12"/>
  <c r="C240" i="12"/>
  <c r="C232" i="12"/>
  <c r="C224" i="12"/>
  <c r="C216" i="12"/>
  <c r="C208" i="12"/>
  <c r="C200" i="12"/>
  <c r="C192" i="12"/>
  <c r="C184" i="12"/>
  <c r="C176" i="12"/>
  <c r="C168" i="12"/>
  <c r="C160" i="12"/>
  <c r="C152" i="12"/>
  <c r="C144" i="12"/>
  <c r="C136" i="12"/>
  <c r="C128" i="12"/>
  <c r="C120" i="12"/>
  <c r="C112" i="12"/>
  <c r="C104" i="12"/>
  <c r="C96" i="12"/>
  <c r="C88" i="12"/>
  <c r="C80" i="12"/>
  <c r="C72" i="12"/>
  <c r="C64" i="12"/>
  <c r="C56" i="12"/>
  <c r="C48" i="12"/>
  <c r="C40" i="12"/>
  <c r="C32" i="12"/>
  <c r="C24" i="12"/>
  <c r="C16" i="12"/>
  <c r="C8" i="12"/>
  <c r="N7" i="12"/>
  <c r="N6" i="12"/>
  <c r="M6" i="12" a="1"/>
  <c r="M8" i="12" s="1"/>
  <c r="M7" i="12" l="1"/>
  <c r="M6" i="12"/>
  <c r="J7" i="12"/>
  <c r="J8" i="12"/>
  <c r="J9" i="12"/>
  <c r="J6" i="12"/>
  <c r="I6" i="12"/>
  <c r="H7" i="12"/>
  <c r="H8" i="12"/>
  <c r="H9" i="12"/>
  <c r="H6" i="12"/>
  <c r="I7" i="12"/>
  <c r="I8" i="12"/>
  <c r="I9" i="12"/>
  <c r="K8" i="12" l="1"/>
  <c r="K7" i="12"/>
  <c r="L6" i="12"/>
  <c r="L7" i="12"/>
  <c r="L8" i="12"/>
  <c r="K6" i="12"/>
  <c r="E6" i="12" a="1"/>
  <c r="E6" i="12" s="1"/>
  <c r="E3" i="12" a="1"/>
  <c r="E3" i="12" s="1"/>
  <c r="D266" i="12" l="1"/>
  <c r="D280" i="12"/>
  <c r="D46" i="12"/>
  <c r="D288" i="12"/>
  <c r="D257" i="12"/>
  <c r="D300" i="12"/>
  <c r="D38" i="12"/>
  <c r="D14" i="12"/>
  <c r="D60" i="12"/>
  <c r="D42" i="12"/>
  <c r="D24" i="12"/>
  <c r="D292" i="12"/>
  <c r="D50" i="12"/>
  <c r="D35" i="12"/>
  <c r="D193" i="12"/>
  <c r="D12" i="12"/>
  <c r="D8" i="12"/>
  <c r="D277" i="12"/>
  <c r="D58" i="12"/>
  <c r="D45" i="12"/>
  <c r="D40" i="12"/>
  <c r="D43" i="12"/>
  <c r="D296" i="12"/>
  <c r="D259" i="12"/>
  <c r="D302" i="12"/>
  <c r="D265" i="12"/>
  <c r="D279" i="12"/>
  <c r="D49" i="12"/>
  <c r="D285" i="12"/>
  <c r="D41" i="12"/>
  <c r="D63" i="12"/>
  <c r="D32" i="12"/>
  <c r="D294" i="12"/>
  <c r="D20" i="12"/>
  <c r="D15" i="12"/>
  <c r="D6" i="12"/>
  <c r="D258" i="12"/>
  <c r="D53" i="12"/>
  <c r="D48" i="12"/>
  <c r="D51" i="12"/>
  <c r="D304" i="12"/>
  <c r="D267" i="12"/>
  <c r="D81" i="12"/>
  <c r="D145" i="12"/>
  <c r="D209" i="12"/>
  <c r="D273" i="12"/>
  <c r="D287" i="12"/>
  <c r="D17" i="12"/>
  <c r="D57" i="12"/>
  <c r="D28" i="12"/>
  <c r="D23" i="12"/>
  <c r="D10" i="12"/>
  <c r="D290" i="12"/>
  <c r="D61" i="12"/>
  <c r="D56" i="12"/>
  <c r="D59" i="12"/>
  <c r="D275" i="12"/>
  <c r="D281" i="12"/>
  <c r="D260" i="12"/>
  <c r="D295" i="12"/>
  <c r="D9" i="12"/>
  <c r="D25" i="12"/>
  <c r="D65" i="12"/>
  <c r="D33" i="12"/>
  <c r="D22" i="12"/>
  <c r="D54" i="12"/>
  <c r="D36" i="12"/>
  <c r="D31" i="12"/>
  <c r="D18" i="12"/>
  <c r="D7" i="12"/>
  <c r="D269" i="12"/>
  <c r="D64" i="12"/>
  <c r="D282" i="12"/>
  <c r="D261" i="12"/>
  <c r="D283" i="12"/>
  <c r="D262" i="12"/>
  <c r="D97" i="12"/>
  <c r="D161" i="12"/>
  <c r="D225" i="12"/>
  <c r="D289" i="12"/>
  <c r="D268" i="12"/>
  <c r="D303" i="12"/>
  <c r="D274" i="12"/>
  <c r="D44" i="12"/>
  <c r="D39" i="12"/>
  <c r="D26" i="12"/>
  <c r="D13" i="12"/>
  <c r="D301" i="12"/>
  <c r="D11" i="12"/>
  <c r="D293" i="12"/>
  <c r="D264" i="12"/>
  <c r="D291" i="12"/>
  <c r="D270" i="12"/>
  <c r="D297" i="12"/>
  <c r="D276" i="12"/>
  <c r="D62" i="12"/>
  <c r="D55" i="12"/>
  <c r="D29" i="12"/>
  <c r="D27" i="12"/>
  <c r="D286" i="12"/>
  <c r="D263" i="12"/>
  <c r="D298" i="12"/>
  <c r="D37" i="12"/>
  <c r="D129" i="12"/>
  <c r="D271" i="12"/>
  <c r="D52" i="12"/>
  <c r="D47" i="12"/>
  <c r="D34" i="12"/>
  <c r="D21" i="12"/>
  <c r="D16" i="12"/>
  <c r="D19" i="12"/>
  <c r="D272" i="12"/>
  <c r="D299" i="12"/>
  <c r="D278" i="12"/>
  <c r="D113" i="12"/>
  <c r="D177" i="12"/>
  <c r="D241" i="12"/>
  <c r="D305" i="12"/>
  <c r="D284" i="12"/>
  <c r="D30" i="12"/>
  <c r="J5" i="10" l="1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4" i="10"/>
  <c r="F4" i="10" a="1"/>
  <c r="F9" i="10" s="1"/>
  <c r="D5" i="10" a="1"/>
  <c r="D5" i="10" s="1"/>
  <c r="D6" i="10" a="1"/>
  <c r="D6" i="10" s="1"/>
  <c r="D7" i="10" a="1"/>
  <c r="D7" i="10" s="1"/>
  <c r="D8" i="10" a="1"/>
  <c r="D8" i="10" s="1"/>
  <c r="D9" i="10" a="1"/>
  <c r="D9" i="10" s="1"/>
  <c r="D10" i="10" a="1"/>
  <c r="D10" i="10" s="1"/>
  <c r="D11" i="10" a="1"/>
  <c r="D11" i="10" s="1"/>
  <c r="D12" i="10" a="1"/>
  <c r="D12" i="10" s="1"/>
  <c r="D13" i="10" a="1"/>
  <c r="D13" i="10" s="1"/>
  <c r="D14" i="10" a="1"/>
  <c r="D14" i="10" s="1"/>
  <c r="D15" i="10" a="1"/>
  <c r="D15" i="10" s="1"/>
  <c r="D16" i="10" a="1"/>
  <c r="D16" i="10" s="1"/>
  <c r="D17" i="10" a="1"/>
  <c r="D17" i="10" s="1"/>
  <c r="D18" i="10" a="1"/>
  <c r="D18" i="10" s="1"/>
  <c r="D19" i="10" a="1"/>
  <c r="D19" i="10" s="1"/>
  <c r="D20" i="10" a="1"/>
  <c r="D20" i="10" s="1"/>
  <c r="D4" i="10" a="1"/>
  <c r="D4" i="10" s="1"/>
  <c r="K6" i="10" l="1"/>
  <c r="K13" i="10"/>
  <c r="K20" i="10"/>
  <c r="K12" i="10"/>
  <c r="K11" i="10"/>
  <c r="K5" i="10"/>
  <c r="K4" i="10"/>
  <c r="K19" i="10"/>
  <c r="K18" i="10"/>
  <c r="K10" i="10"/>
  <c r="K17" i="10"/>
  <c r="K9" i="10"/>
  <c r="K16" i="10"/>
  <c r="K8" i="10"/>
  <c r="K15" i="10"/>
  <c r="K7" i="10"/>
  <c r="K14" i="10"/>
  <c r="F18" i="10"/>
  <c r="F10" i="10"/>
  <c r="F16" i="10"/>
  <c r="F8" i="10"/>
  <c r="F15" i="10"/>
  <c r="F7" i="10"/>
  <c r="F14" i="10"/>
  <c r="F6" i="10"/>
  <c r="F13" i="10"/>
  <c r="F5" i="10"/>
  <c r="F20" i="10"/>
  <c r="F12" i="10"/>
  <c r="F4" i="10"/>
  <c r="F19" i="10"/>
  <c r="F11" i="10"/>
  <c r="F17" i="10"/>
  <c r="J3" i="9" a="1"/>
  <c r="J3" i="9" s="1"/>
  <c r="D11" i="9" a="1"/>
  <c r="D11" i="9" s="1"/>
  <c r="H7" i="9"/>
  <c r="I3" i="9" a="1"/>
  <c r="I3" i="9" s="1"/>
  <c r="H4" i="9"/>
  <c r="H5" i="9"/>
  <c r="H6" i="9"/>
  <c r="H3" i="9"/>
  <c r="G3" i="9"/>
  <c r="D9" i="6" a="1"/>
  <c r="D9" i="6" s="1"/>
  <c r="E19" i="6" a="1"/>
  <c r="E19" i="6" s="1"/>
  <c r="J7" i="9" l="1"/>
  <c r="J6" i="9"/>
  <c r="J5" i="9"/>
  <c r="J4" i="9"/>
  <c r="I7" i="9"/>
  <c r="I5" i="9"/>
  <c r="I4" i="9"/>
  <c r="I6" i="9"/>
  <c r="H4" i="10" l="1" a="1"/>
  <c r="H17" i="10" s="1"/>
  <c r="B13" i="1" a="1"/>
  <c r="B14" i="1" s="1"/>
  <c r="H5" i="10" l="1"/>
  <c r="H13" i="10"/>
  <c r="H10" i="10"/>
  <c r="H18" i="10"/>
  <c r="H11" i="10"/>
  <c r="H19" i="10"/>
  <c r="H4" i="10"/>
  <c r="H12" i="10"/>
  <c r="H20" i="10"/>
  <c r="H6" i="10"/>
  <c r="H14" i="10"/>
  <c r="H7" i="10"/>
  <c r="H15" i="10"/>
  <c r="H8" i="10"/>
  <c r="H16" i="10"/>
  <c r="H9" i="10"/>
  <c r="C16" i="1"/>
  <c r="B16" i="1"/>
  <c r="B18" i="1"/>
  <c r="D15" i="1"/>
  <c r="C15" i="1"/>
  <c r="B19" i="1"/>
  <c r="D13" i="1"/>
  <c r="D18" i="1"/>
  <c r="C13" i="1"/>
  <c r="C18" i="1"/>
  <c r="B13" i="1"/>
  <c r="D17" i="1"/>
  <c r="B15" i="1"/>
  <c r="C17" i="1"/>
  <c r="D14" i="1"/>
  <c r="D19" i="1"/>
  <c r="B17" i="1"/>
  <c r="C14" i="1"/>
  <c r="C19" i="1"/>
  <c r="D16" i="1"/>
  <c r="F3" i="8" l="1" a="1"/>
  <c r="F3" i="8" s="1"/>
  <c r="G5" i="3" l="1" a="1"/>
  <c r="G5" i="3" s="1"/>
  <c r="D107" i="12" l="1"/>
  <c r="D88" i="12"/>
  <c r="D217" i="12"/>
  <c r="D249" i="12"/>
  <c r="D71" i="12"/>
  <c r="D168" i="12"/>
  <c r="D206" i="12"/>
  <c r="D157" i="12"/>
  <c r="D202" i="12"/>
  <c r="D210" i="12"/>
  <c r="D138" i="12"/>
  <c r="D234" i="12"/>
  <c r="D153" i="12"/>
  <c r="D117" i="12"/>
  <c r="D124" i="12"/>
  <c r="D170" i="12"/>
  <c r="D104" i="12"/>
  <c r="D229" i="12"/>
  <c r="D172" i="12"/>
  <c r="D160" i="12"/>
  <c r="D122" i="12"/>
  <c r="D92" i="12"/>
  <c r="D228" i="12"/>
  <c r="D119" i="12"/>
  <c r="D74" i="12"/>
  <c r="D242" i="12"/>
  <c r="D102" i="12"/>
  <c r="D173" i="12"/>
  <c r="D72" i="12"/>
  <c r="D248" i="12"/>
  <c r="D169" i="12"/>
  <c r="D255" i="12"/>
  <c r="D182" i="12"/>
  <c r="D236" i="12"/>
  <c r="D208" i="12"/>
  <c r="D89" i="12"/>
  <c r="D111" i="12"/>
  <c r="D254" i="12"/>
  <c r="D200" i="12"/>
  <c r="D94" i="12"/>
  <c r="D214" i="12"/>
  <c r="D180" i="12"/>
  <c r="D142" i="12"/>
  <c r="D86" i="12"/>
  <c r="D164" i="12"/>
  <c r="D135" i="12"/>
  <c r="D131" i="12"/>
  <c r="D189" i="12"/>
  <c r="D238" i="12"/>
  <c r="D219" i="12"/>
  <c r="D66" i="12"/>
  <c r="D187" i="12"/>
  <c r="D158" i="12"/>
  <c r="D93" i="12"/>
  <c r="D147" i="12"/>
  <c r="D179" i="12"/>
  <c r="D220" i="12"/>
  <c r="D130" i="12"/>
  <c r="D134" i="12"/>
  <c r="D156" i="12"/>
  <c r="D196" i="12"/>
  <c r="D183" i="12"/>
  <c r="D245" i="12"/>
  <c r="D163" i="12"/>
  <c r="D143" i="12"/>
  <c r="D221" i="12"/>
  <c r="D132" i="12"/>
  <c r="D127" i="12"/>
  <c r="D240" i="12"/>
  <c r="D184" i="12"/>
  <c r="D139" i="12"/>
  <c r="D125" i="12"/>
  <c r="D162" i="12"/>
  <c r="D136" i="12"/>
  <c r="D112" i="12"/>
  <c r="D67" i="12"/>
  <c r="D186" i="12"/>
  <c r="D215" i="12"/>
  <c r="D98" i="12"/>
  <c r="D83" i="12"/>
  <c r="D175" i="12"/>
  <c r="D133" i="12"/>
  <c r="D226" i="12"/>
  <c r="D121" i="12"/>
  <c r="D84" i="12"/>
  <c r="D205" i="12"/>
  <c r="D256" i="12"/>
  <c r="D237" i="12"/>
  <c r="D69" i="12"/>
  <c r="D140" i="12"/>
  <c r="D198" i="12"/>
  <c r="D203" i="12"/>
  <c r="D222" i="12"/>
  <c r="D115" i="12"/>
  <c r="D213" i="12"/>
  <c r="D207" i="12"/>
  <c r="D91" i="12"/>
  <c r="D204" i="12"/>
  <c r="D155" i="12"/>
  <c r="D77" i="12"/>
  <c r="D195" i="12"/>
  <c r="D73" i="12"/>
  <c r="D199" i="12"/>
  <c r="D105" i="12"/>
  <c r="D149" i="12"/>
  <c r="D227" i="12"/>
  <c r="D232" i="12"/>
  <c r="D109" i="12"/>
  <c r="D211" i="12"/>
  <c r="D78" i="12"/>
  <c r="D82" i="12"/>
  <c r="D167" i="12"/>
  <c r="D108" i="12"/>
  <c r="D80" i="12"/>
  <c r="D171" i="12"/>
  <c r="D85" i="12"/>
  <c r="D95" i="12"/>
  <c r="D212" i="12"/>
  <c r="D114" i="12"/>
  <c r="D70" i="12"/>
  <c r="D148" i="12"/>
  <c r="D100" i="12"/>
  <c r="D96" i="12"/>
  <c r="D247" i="12"/>
  <c r="D165" i="12"/>
  <c r="D79" i="12"/>
  <c r="D188" i="12"/>
  <c r="D87" i="12"/>
  <c r="D141" i="12"/>
  <c r="D103" i="12"/>
  <c r="D216" i="12"/>
  <c r="D137" i="12"/>
  <c r="D128" i="12"/>
  <c r="D176" i="12"/>
  <c r="D224" i="12"/>
  <c r="D251" i="12"/>
  <c r="D194" i="12"/>
  <c r="D110" i="12"/>
  <c r="D181" i="12"/>
  <c r="D150" i="12"/>
  <c r="D244" i="12"/>
  <c r="D231" i="12"/>
  <c r="D99" i="12"/>
  <c r="D151" i="12"/>
  <c r="D250" i="12"/>
  <c r="D253" i="12"/>
  <c r="D190" i="12"/>
  <c r="D178" i="12"/>
  <c r="D68" i="12"/>
  <c r="D243" i="12"/>
  <c r="D235" i="12"/>
  <c r="D101" i="12"/>
  <c r="D252" i="12"/>
  <c r="D75" i="12"/>
  <c r="D144" i="12"/>
  <c r="D154" i="12"/>
  <c r="D230" i="12"/>
  <c r="D239" i="12"/>
  <c r="D174" i="12"/>
  <c r="D223" i="12"/>
  <c r="D201" i="12"/>
  <c r="D76" i="12"/>
  <c r="D116" i="12"/>
  <c r="D185" i="12"/>
  <c r="D233" i="12"/>
  <c r="D152" i="12"/>
  <c r="D106" i="12"/>
  <c r="D146" i="12"/>
  <c r="D126" i="12"/>
  <c r="D118" i="12"/>
  <c r="D191" i="12"/>
  <c r="D90" i="12"/>
  <c r="D120" i="12"/>
  <c r="D197" i="12"/>
  <c r="D192" i="12"/>
  <c r="D123" i="12"/>
  <c r="D159" i="12"/>
  <c r="D166" i="12"/>
  <c r="D218" i="12"/>
  <c r="D246" i="12"/>
</calcChain>
</file>

<file path=xl/sharedStrings.xml><?xml version="1.0" encoding="utf-8"?>
<sst xmlns="http://schemas.openxmlformats.org/spreadsheetml/2006/main" count="88" uniqueCount="65">
  <si>
    <t>ist Primzahl?</t>
  </si>
  <si>
    <t>Teiler</t>
  </si>
  <si>
    <t>Anzahl der Teiler</t>
  </si>
  <si>
    <t>Divisor</t>
  </si>
  <si>
    <t>Alter</t>
  </si>
  <si>
    <t>Geschlecht</t>
  </si>
  <si>
    <t>Einwohner</t>
  </si>
  <si>
    <t>Alter:</t>
  </si>
  <si>
    <t>Geschlecht:</t>
  </si>
  <si>
    <t>Einwohner:</t>
  </si>
  <si>
    <t>0 - 12 Jahre</t>
  </si>
  <si>
    <t>13 - 14 Jahre</t>
  </si>
  <si>
    <t>15 - 16 Jahre</t>
  </si>
  <si>
    <t>17 - 18 Jahre</t>
  </si>
  <si>
    <t>19 - 21 Jahre</t>
  </si>
  <si>
    <t>über 21 Jahre</t>
  </si>
  <si>
    <t>männlich</t>
  </si>
  <si>
    <t>weiblich</t>
  </si>
  <si>
    <t>Menge</t>
  </si>
  <si>
    <t>Einzelpreis</t>
  </si>
  <si>
    <t>Kopie der Tabelle:</t>
  </si>
  <si>
    <t>Gesamt:</t>
  </si>
  <si>
    <t>Summe der</t>
  </si>
  <si>
    <t>größten Zahlen:</t>
  </si>
  <si>
    <t>Sortieren</t>
  </si>
  <si>
    <t>Mitarbeiter</t>
  </si>
  <si>
    <t>Waldecker</t>
  </si>
  <si>
    <t>Baumann</t>
  </si>
  <si>
    <t>Stolzinger</t>
  </si>
  <si>
    <t>Kaufmann</t>
  </si>
  <si>
    <t>Neumeier</t>
  </si>
  <si>
    <t>Brecht</t>
  </si>
  <si>
    <t>Glatzer</t>
  </si>
  <si>
    <t>Hirzer</t>
  </si>
  <si>
    <t>Meininger</t>
  </si>
  <si>
    <t>Andersson</t>
  </si>
  <si>
    <t>Menge Januar</t>
  </si>
  <si>
    <t>Menge Februar</t>
  </si>
  <si>
    <t>Einzelformeln</t>
  </si>
  <si>
    <t>Eine Formel</t>
  </si>
  <si>
    <t>Mombach</t>
  </si>
  <si>
    <t>0 - 4</t>
  </si>
  <si>
    <t>5 - 9</t>
  </si>
  <si>
    <t>10 - 14</t>
  </si>
  <si>
    <t>SVERWEIS mit mehreren Suchkriterien</t>
  </si>
  <si>
    <t>Alle Teiler der Zahl</t>
  </si>
  <si>
    <t>Primzahl-Test</t>
  </si>
  <si>
    <t>=REST($C$3;$G6)</t>
  </si>
  <si>
    <t>=REST($C$3;$G6)=0</t>
  </si>
  <si>
    <t>Teiler
mit Matrix-Formel</t>
  </si>
  <si>
    <t>=$G6*(REST(...)=0)</t>
  </si>
  <si>
    <t>Teiler
verbessert</t>
  </si>
  <si>
    <t>Anzahl
der Teiler</t>
  </si>
  <si>
    <t>=SUMME(1*(REST($C$3;{1;2;3;4})=0))</t>
  </si>
  <si>
    <r>
      <t xml:space="preserve">Für diese kleine Beispieltabelle muss in C3 eine </t>
    </r>
    <r>
      <rPr>
        <b/>
        <sz val="14"/>
        <color rgb="FF0070C0"/>
        <rFont val="Calibri"/>
        <family val="2"/>
        <scheme val="minor"/>
      </rPr>
      <t>20</t>
    </r>
    <r>
      <rPr>
        <sz val="14"/>
        <color rgb="FF0070C0"/>
        <rFont val="Calibri"/>
        <family val="2"/>
        <scheme val="minor"/>
      </rPr>
      <t xml:space="preserve"> eingetragen werden!</t>
    </r>
  </si>
  <si>
    <t>Fall 1</t>
  </si>
  <si>
    <t>Fall 2</t>
  </si>
  <si>
    <t>Fall 3</t>
  </si>
  <si>
    <t>Gleiches Ergebnis:</t>
  </si>
  <si>
    <t>Fall 4</t>
  </si>
  <si>
    <t>Fall 5</t>
  </si>
  <si>
    <t>Fall 6</t>
  </si>
  <si>
    <t>Funktioniert nicht:</t>
  </si>
  <si>
    <t>?</t>
  </si>
  <si>
    <t>Letzte Änderung:
09.03.2022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</si>
</sst>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2" tint="-0.749992370372631"/>
      <name val="Calibri"/>
      <family val="2"/>
      <scheme val="minor"/>
    </font>
    <font>
      <b/>
      <sz val="18"/>
      <color theme="2" tint="-0.249977111117893"/>
      <name val="Calibri"/>
      <family val="2"/>
      <scheme val="minor"/>
    </font>
    <font>
      <sz val="10"/>
      <color rgb="FFF07808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4"/>
      <color theme="4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2" tint="-0.249977111117893"/>
      <name val="Calibri"/>
      <family val="2"/>
      <scheme val="minor"/>
    </font>
    <font>
      <sz val="11"/>
      <color theme="2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3E9F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DEFE7"/>
        <bgColor indexed="64"/>
      </patternFill>
    </fill>
    <fill>
      <patternFill patternType="solid">
        <fgColor rgb="FFEFF6FB"/>
        <bgColor indexed="64"/>
      </patternFill>
    </fill>
  </fills>
  <borders count="39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/>
      <diagonal/>
    </border>
    <border>
      <left/>
      <right/>
      <top style="medium">
        <color theme="2" tint="-0.24994659260841701"/>
      </top>
      <bottom/>
      <diagonal/>
    </border>
    <border>
      <left/>
      <right style="medium">
        <color theme="2" tint="-0.24994659260841701"/>
      </right>
      <top style="medium">
        <color theme="2" tint="-0.24994659260841701"/>
      </top>
      <bottom/>
      <diagonal/>
    </border>
    <border>
      <left style="medium">
        <color theme="2" tint="-0.24994659260841701"/>
      </left>
      <right/>
      <top/>
      <bottom/>
      <diagonal/>
    </border>
    <border>
      <left/>
      <right style="medium">
        <color theme="2" tint="-0.24994659260841701"/>
      </right>
      <top/>
      <bottom/>
      <diagonal/>
    </border>
    <border>
      <left style="medium">
        <color theme="2" tint="-0.24994659260841701"/>
      </left>
      <right/>
      <top/>
      <bottom style="medium">
        <color theme="2" tint="-0.24994659260841701"/>
      </bottom>
      <diagonal/>
    </border>
    <border>
      <left/>
      <right/>
      <top/>
      <bottom style="medium">
        <color theme="2" tint="-0.24994659260841701"/>
      </bottom>
      <diagonal/>
    </border>
    <border>
      <left/>
      <right style="medium">
        <color theme="2" tint="-0.24994659260841701"/>
      </right>
      <top/>
      <bottom style="medium">
        <color theme="2" tint="-0.24994659260841701"/>
      </bottom>
      <diagonal/>
    </border>
    <border>
      <left style="medium">
        <color theme="2" tint="-9.9948118533890809E-2"/>
      </left>
      <right style="thin">
        <color theme="2" tint="-0.24994659260841701"/>
      </right>
      <top style="medium">
        <color theme="2" tint="-9.9948118533890809E-2"/>
      </top>
      <bottom style="thick">
        <color theme="2" tint="-9.9948118533890809E-2"/>
      </bottom>
      <diagonal/>
    </border>
    <border>
      <left style="medium">
        <color theme="2" tint="-9.9948118533890809E-2"/>
      </left>
      <right style="thin">
        <color theme="2" tint="-0.24994659260841701"/>
      </right>
      <top style="thick">
        <color theme="2" tint="-9.9948118533890809E-2"/>
      </top>
      <bottom style="thin">
        <color theme="2" tint="-9.9917600024414813E-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F07808"/>
      </left>
      <right style="medium">
        <color rgb="FFF07808"/>
      </right>
      <top style="medium">
        <color rgb="FFF07808"/>
      </top>
      <bottom/>
      <diagonal/>
    </border>
    <border>
      <left style="medium">
        <color theme="2" tint="-9.9948118533890809E-2"/>
      </left>
      <right style="thin">
        <color theme="2" tint="-0.24994659260841701"/>
      </right>
      <top style="thin">
        <color theme="2" tint="-9.9917600024414813E-2"/>
      </top>
      <bottom style="thin">
        <color theme="2" tint="-9.9917600024414813E-2"/>
      </bottom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F07808"/>
      </left>
      <right style="medium">
        <color rgb="FFF07808"/>
      </right>
      <top/>
      <bottom/>
      <diagonal/>
    </border>
    <border>
      <left style="medium">
        <color theme="2" tint="-9.9948118533890809E-2"/>
      </left>
      <right style="thin">
        <color theme="2" tint="-0.24994659260841701"/>
      </right>
      <top style="thin">
        <color theme="2" tint="-9.9917600024414813E-2"/>
      </top>
      <bottom style="medium">
        <color theme="2" tint="-9.9917600024414813E-2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F07808"/>
      </left>
      <right style="medium">
        <color rgb="FFF07808"/>
      </right>
      <top/>
      <bottom style="medium">
        <color rgb="FFF07808"/>
      </bottom>
      <diagonal/>
    </border>
    <border>
      <left style="thick">
        <color theme="2" tint="-0.24994659260841701"/>
      </left>
      <right/>
      <top style="thick">
        <color theme="2" tint="-0.24994659260841701"/>
      </top>
      <bottom/>
      <diagonal/>
    </border>
    <border>
      <left/>
      <right/>
      <top style="thick">
        <color theme="2" tint="-0.24994659260841701"/>
      </top>
      <bottom/>
      <diagonal/>
    </border>
    <border>
      <left/>
      <right style="thick">
        <color theme="2" tint="-0.24994659260841701"/>
      </right>
      <top style="thick">
        <color theme="2" tint="-0.24994659260841701"/>
      </top>
      <bottom/>
      <diagonal/>
    </border>
    <border>
      <left style="thick">
        <color theme="2" tint="-0.24994659260841701"/>
      </left>
      <right/>
      <top/>
      <bottom/>
      <diagonal/>
    </border>
    <border>
      <left/>
      <right style="thick">
        <color theme="2" tint="-0.24994659260841701"/>
      </right>
      <top/>
      <bottom/>
      <diagonal/>
    </border>
    <border>
      <left style="thick">
        <color theme="2" tint="-0.24994659260841701"/>
      </left>
      <right/>
      <top/>
      <bottom style="thick">
        <color theme="2" tint="-0.24994659260841701"/>
      </bottom>
      <diagonal/>
    </border>
    <border>
      <left/>
      <right/>
      <top/>
      <bottom style="thick">
        <color theme="2" tint="-0.24994659260841701"/>
      </bottom>
      <diagonal/>
    </border>
    <border>
      <left/>
      <right style="thick">
        <color theme="2" tint="-0.24994659260841701"/>
      </right>
      <top/>
      <bottom style="thick">
        <color theme="2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medium">
        <color theme="2" tint="-9.9948118533890809E-2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medium">
        <color theme="2" tint="-9.9948118533890809E-2"/>
      </bottom>
      <diagonal/>
    </border>
    <border>
      <left style="medium">
        <color theme="2" tint="-0.24994659260841701"/>
      </left>
      <right/>
      <top style="medium">
        <color theme="2" tint="-9.9948118533890809E-2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5" borderId="11" xfId="0" applyFont="1" applyFill="1" applyBorder="1"/>
    <xf numFmtId="0" fontId="0" fillId="5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5" borderId="20" xfId="0" applyFill="1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6" fillId="0" borderId="0" xfId="0" applyFont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right"/>
    </xf>
    <xf numFmtId="0" fontId="0" fillId="0" borderId="28" xfId="0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/>
    <xf numFmtId="0" fontId="9" fillId="6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0" fillId="0" borderId="0" xfId="0" applyBorder="1"/>
    <xf numFmtId="0" fontId="9" fillId="0" borderId="9" xfId="0" applyFont="1" applyBorder="1" applyAlignment="1">
      <alignment horizontal="center"/>
    </xf>
    <xf numFmtId="0" fontId="0" fillId="0" borderId="0" xfId="0" applyAlignment="1">
      <alignment horizontal="right" indent="2"/>
    </xf>
    <xf numFmtId="0" fontId="0" fillId="0" borderId="0" xfId="0" applyAlignment="1">
      <alignment horizontal="left" indent="2"/>
    </xf>
    <xf numFmtId="0" fontId="0" fillId="3" borderId="1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0" xfId="0" applyAlignment="1">
      <alignment horizontal="right" indent="1"/>
    </xf>
    <xf numFmtId="0" fontId="2" fillId="0" borderId="0" xfId="0" applyFont="1" applyAlignment="1">
      <alignment horizontal="left"/>
    </xf>
    <xf numFmtId="0" fontId="0" fillId="0" borderId="34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0" fontId="0" fillId="4" borderId="1" xfId="0" applyFill="1" applyBorder="1"/>
    <xf numFmtId="0" fontId="11" fillId="0" borderId="0" xfId="0" quotePrefix="1" applyFont="1" applyAlignment="1">
      <alignment horizontal="center"/>
    </xf>
    <xf numFmtId="0" fontId="12" fillId="0" borderId="0" xfId="0" applyFont="1"/>
    <xf numFmtId="0" fontId="14" fillId="0" borderId="0" xfId="0" applyFont="1"/>
    <xf numFmtId="0" fontId="0" fillId="7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5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6" fillId="9" borderId="35" xfId="0" applyFont="1" applyFill="1" applyBorder="1" applyAlignment="1">
      <alignment horizontal="center" vertical="center" wrapText="1"/>
    </xf>
    <xf numFmtId="0" fontId="16" fillId="9" borderId="36" xfId="0" applyFont="1" applyFill="1" applyBorder="1" applyAlignment="1">
      <alignment horizontal="center" vertical="center" wrapText="1"/>
    </xf>
    <xf numFmtId="0" fontId="16" fillId="9" borderId="37" xfId="0" applyFont="1" applyFill="1" applyBorder="1" applyAlignment="1">
      <alignment horizontal="center" vertical="center" wrapText="1"/>
    </xf>
    <xf numFmtId="0" fontId="16" fillId="9" borderId="38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FF6FB"/>
      <color rgb="FFFDEFE7"/>
      <color rgb="FFE3E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542925</xdr:colOff>
      <xdr:row>2</xdr:row>
      <xdr:rowOff>28575</xdr:rowOff>
    </xdr:from>
    <xdr:to>
      <xdr:col>14</xdr:col>
      <xdr:colOff>609600</xdr:colOff>
      <xdr:row>5</xdr:row>
      <xdr:rowOff>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1976E1B-EDDF-4317-BDE3-57613EFFDA58}"/>
            </a:ext>
          </a:extLst>
        </xdr:cNvPr>
        <xdr:cNvCxnSpPr/>
      </xdr:nvCxnSpPr>
      <xdr:spPr>
        <a:xfrm flipH="1">
          <a:off x="14582775" y="600075"/>
          <a:ext cx="66675" cy="7048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8220-17DE-4F03-9179-DCA6AF39E5CC}">
  <sheetPr codeName="Tabelle5"/>
  <dimension ref="A1:P6"/>
  <sheetViews>
    <sheetView tabSelected="1" workbookViewId="0">
      <selection activeCell="F3" sqref="F3"/>
    </sheetView>
  </sheetViews>
  <sheetFormatPr baseColWidth="10" defaultRowHeight="18.75" x14ac:dyDescent="0.3"/>
  <cols>
    <col min="1" max="16" width="6.69921875" style="8" customWidth="1"/>
  </cols>
  <sheetData>
    <row r="1" spans="2:11" x14ac:dyDescent="0.3">
      <c r="J1" s="74" t="s">
        <v>64</v>
      </c>
      <c r="K1" s="75"/>
    </row>
    <row r="2" spans="2:11" x14ac:dyDescent="0.3">
      <c r="J2" s="76"/>
      <c r="K2" s="77"/>
    </row>
    <row r="3" spans="2:11" x14ac:dyDescent="0.3">
      <c r="B3" s="8">
        <v>2</v>
      </c>
      <c r="C3" s="8">
        <v>4</v>
      </c>
      <c r="D3" s="8">
        <v>7</v>
      </c>
      <c r="F3" s="8">
        <f t="array" ref="F3:H6">B3:D6*10</f>
        <v>20</v>
      </c>
      <c r="G3" s="8">
        <v>40</v>
      </c>
      <c r="H3" s="8">
        <v>70</v>
      </c>
    </row>
    <row r="4" spans="2:11" x14ac:dyDescent="0.3">
      <c r="B4" s="8">
        <v>1</v>
      </c>
      <c r="C4" s="8">
        <v>3</v>
      </c>
      <c r="D4" s="8">
        <v>0</v>
      </c>
      <c r="F4" s="8">
        <v>10</v>
      </c>
      <c r="G4" s="8">
        <v>30</v>
      </c>
      <c r="H4" s="8">
        <v>0</v>
      </c>
    </row>
    <row r="5" spans="2:11" x14ac:dyDescent="0.3">
      <c r="B5" s="8">
        <v>5</v>
      </c>
      <c r="C5" s="8">
        <v>5</v>
      </c>
      <c r="D5" s="8">
        <v>5</v>
      </c>
      <c r="F5" s="8">
        <v>50</v>
      </c>
      <c r="G5" s="8">
        <v>50</v>
      </c>
      <c r="H5" s="8">
        <v>50</v>
      </c>
    </row>
    <row r="6" spans="2:11" x14ac:dyDescent="0.3">
      <c r="B6" s="8">
        <v>2</v>
      </c>
      <c r="C6" s="8">
        <v>0</v>
      </c>
      <c r="D6" s="8">
        <v>6</v>
      </c>
      <c r="F6" s="8">
        <v>20</v>
      </c>
      <c r="G6" s="8">
        <v>0</v>
      </c>
      <c r="H6" s="8">
        <v>60</v>
      </c>
    </row>
  </sheetData>
  <mergeCells count="1">
    <mergeCell ref="J1:K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F091-65FA-4A48-8E37-A5B88A186602}">
  <sheetPr codeName="Tabelle7"/>
  <dimension ref="A3:G19"/>
  <sheetViews>
    <sheetView zoomScaleNormal="100" workbookViewId="0">
      <selection activeCell="D9" sqref="D9"/>
    </sheetView>
  </sheetViews>
  <sheetFormatPr baseColWidth="10" defaultRowHeight="18.75" x14ac:dyDescent="0.3"/>
  <cols>
    <col min="1" max="1" width="7.3984375" customWidth="1"/>
  </cols>
  <sheetData>
    <row r="3" spans="1:7" x14ac:dyDescent="0.3">
      <c r="B3" s="48" t="s">
        <v>18</v>
      </c>
      <c r="C3" s="48" t="s">
        <v>19</v>
      </c>
    </row>
    <row r="4" spans="1:7" x14ac:dyDescent="0.3">
      <c r="A4" s="1"/>
      <c r="B4" s="1">
        <v>1</v>
      </c>
      <c r="C4" s="47">
        <v>10</v>
      </c>
    </row>
    <row r="5" spans="1:7" x14ac:dyDescent="0.3">
      <c r="A5" s="1"/>
      <c r="B5" s="1">
        <v>2</v>
      </c>
      <c r="C5" s="47">
        <v>25</v>
      </c>
    </row>
    <row r="6" spans="1:7" x14ac:dyDescent="0.3">
      <c r="A6" s="1"/>
      <c r="B6" s="1">
        <v>5</v>
      </c>
      <c r="C6" s="47">
        <v>8</v>
      </c>
    </row>
    <row r="7" spans="1:7" x14ac:dyDescent="0.3">
      <c r="A7" s="1"/>
      <c r="B7" s="1">
        <v>1</v>
      </c>
      <c r="C7" s="47">
        <v>1000</v>
      </c>
    </row>
    <row r="8" spans="1:7" x14ac:dyDescent="0.3">
      <c r="A8" s="1"/>
      <c r="B8" s="1">
        <v>2</v>
      </c>
      <c r="C8" s="47">
        <v>50</v>
      </c>
    </row>
    <row r="9" spans="1:7" x14ac:dyDescent="0.3">
      <c r="B9" s="6"/>
      <c r="C9" s="11" t="s">
        <v>21</v>
      </c>
      <c r="D9" s="49">
        <f t="array" ref="D9">SUM($B$4:$B$8*$C$4:$C$8)</f>
        <v>1200</v>
      </c>
      <c r="E9" s="1"/>
      <c r="F9" s="1"/>
      <c r="G9" s="1"/>
    </row>
    <row r="13" spans="1:7" x14ac:dyDescent="0.3">
      <c r="B13" s="48" t="s">
        <v>36</v>
      </c>
      <c r="C13" s="48" t="s">
        <v>37</v>
      </c>
      <c r="D13" s="48" t="s">
        <v>19</v>
      </c>
    </row>
    <row r="14" spans="1:7" x14ac:dyDescent="0.3">
      <c r="B14" s="1">
        <v>1</v>
      </c>
      <c r="C14" s="1">
        <v>3</v>
      </c>
      <c r="D14" s="47">
        <v>10</v>
      </c>
    </row>
    <row r="15" spans="1:7" x14ac:dyDescent="0.3">
      <c r="B15" s="1">
        <v>2</v>
      </c>
      <c r="C15" s="1">
        <v>2</v>
      </c>
      <c r="D15" s="47">
        <v>25</v>
      </c>
    </row>
    <row r="16" spans="1:7" x14ac:dyDescent="0.3">
      <c r="B16" s="1">
        <v>5</v>
      </c>
      <c r="C16" s="1">
        <v>6</v>
      </c>
      <c r="D16" s="47">
        <v>8</v>
      </c>
    </row>
    <row r="17" spans="2:5" x14ac:dyDescent="0.3">
      <c r="B17" s="1">
        <v>1</v>
      </c>
      <c r="C17" s="1">
        <v>2</v>
      </c>
      <c r="D17" s="47">
        <v>1000</v>
      </c>
    </row>
    <row r="18" spans="2:5" x14ac:dyDescent="0.3">
      <c r="B18" s="1">
        <v>2</v>
      </c>
      <c r="C18" s="1">
        <v>4</v>
      </c>
      <c r="D18" s="47">
        <v>50</v>
      </c>
    </row>
    <row r="19" spans="2:5" x14ac:dyDescent="0.3">
      <c r="B19" s="6"/>
      <c r="D19" s="11" t="s">
        <v>21</v>
      </c>
      <c r="E19" s="46">
        <f t="array" ref="E19">SUM($B$14:$C$18*$D$14:$D$18)</f>
        <v>3528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D291-159B-4257-B8EF-9C8A6B331F79}">
  <sheetPr codeName="Tabelle8"/>
  <dimension ref="B2:K11"/>
  <sheetViews>
    <sheetView workbookViewId="0">
      <selection activeCell="D11" sqref="D11"/>
    </sheetView>
  </sheetViews>
  <sheetFormatPr baseColWidth="10" defaultRowHeight="18.75" x14ac:dyDescent="0.3"/>
  <cols>
    <col min="1" max="1" width="4.296875" customWidth="1"/>
    <col min="2" max="4" width="9.59765625" customWidth="1"/>
    <col min="5" max="5" width="3.19921875" customWidth="1"/>
    <col min="6" max="6" width="4.3984375" customWidth="1"/>
  </cols>
  <sheetData>
    <row r="2" spans="2:11" ht="19.5" thickBot="1" x14ac:dyDescent="0.35"/>
    <row r="3" spans="2:11" x14ac:dyDescent="0.3">
      <c r="B3" s="13">
        <v>10</v>
      </c>
      <c r="C3" s="14">
        <v>20</v>
      </c>
      <c r="D3" s="15">
        <v>10</v>
      </c>
      <c r="G3" s="1">
        <f>LARGE($B$3:$D$7,1)</f>
        <v>1000</v>
      </c>
      <c r="H3" s="1">
        <f>LARGE($B$3:$D$7,ROW(A1))</f>
        <v>1000</v>
      </c>
      <c r="I3" s="1">
        <f t="array" ref="I3:I7">LARGE($B$3:$D$7,{1;2;3;4;5})</f>
        <v>1000</v>
      </c>
      <c r="J3" s="1">
        <f t="array" ref="J3:J7">LARGE($B$3:$D$7,ROW(A1:A5))</f>
        <v>1000</v>
      </c>
      <c r="K3" s="1"/>
    </row>
    <row r="4" spans="2:11" x14ac:dyDescent="0.3">
      <c r="B4" s="16">
        <v>22</v>
      </c>
      <c r="C4" s="17">
        <v>400</v>
      </c>
      <c r="D4" s="18">
        <v>25</v>
      </c>
      <c r="G4" s="1"/>
      <c r="H4" s="1">
        <f t="shared" ref="H4:H7" si="0">LARGE($B$3:$D$7,ROW(A2))</f>
        <v>600</v>
      </c>
      <c r="I4" s="1">
        <v>600</v>
      </c>
      <c r="J4" s="1">
        <v>600</v>
      </c>
      <c r="K4" s="1"/>
    </row>
    <row r="5" spans="2:11" x14ac:dyDescent="0.3">
      <c r="B5" s="16">
        <v>5</v>
      </c>
      <c r="C5" s="17">
        <v>600</v>
      </c>
      <c r="D5" s="18">
        <v>8</v>
      </c>
      <c r="G5" s="1"/>
      <c r="H5" s="1">
        <f t="shared" si="0"/>
        <v>400</v>
      </c>
      <c r="I5" s="1">
        <v>400</v>
      </c>
      <c r="J5" s="1">
        <v>400</v>
      </c>
      <c r="K5" s="1"/>
    </row>
    <row r="6" spans="2:11" x14ac:dyDescent="0.3">
      <c r="B6" s="16">
        <v>90</v>
      </c>
      <c r="C6" s="17">
        <v>1</v>
      </c>
      <c r="D6" s="18">
        <v>1000</v>
      </c>
      <c r="G6" s="1"/>
      <c r="H6" s="1">
        <f t="shared" si="0"/>
        <v>90</v>
      </c>
      <c r="I6" s="1">
        <v>90</v>
      </c>
      <c r="J6" s="1">
        <v>90</v>
      </c>
      <c r="K6" s="1"/>
    </row>
    <row r="7" spans="2:11" ht="19.5" thickBot="1" x14ac:dyDescent="0.35">
      <c r="B7" s="19">
        <v>2</v>
      </c>
      <c r="C7" s="20">
        <v>10</v>
      </c>
      <c r="D7" s="21">
        <v>50</v>
      </c>
      <c r="G7" s="1"/>
      <c r="H7" s="1">
        <f t="shared" si="0"/>
        <v>50</v>
      </c>
      <c r="I7" s="1">
        <v>50</v>
      </c>
      <c r="J7" s="1">
        <v>50</v>
      </c>
      <c r="K7" s="1"/>
    </row>
    <row r="9" spans="2:11" x14ac:dyDescent="0.3">
      <c r="D9" s="5" t="s">
        <v>22</v>
      </c>
      <c r="E9" s="12">
        <v>5</v>
      </c>
    </row>
    <row r="10" spans="2:11" ht="19.5" thickBot="1" x14ac:dyDescent="0.35">
      <c r="D10" t="s">
        <v>23</v>
      </c>
    </row>
    <row r="11" spans="2:11" ht="19.5" thickBot="1" x14ac:dyDescent="0.35">
      <c r="D11" s="22">
        <f t="array" aca="1" ref="D11" ca="1">SUM(LARGE($B$3:$D$7,ROW(OFFSET($A$1,,,$E$9))))</f>
        <v>2140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9402-E9ED-40D2-94D0-477A38C9C95B}">
  <sheetPr codeName="Tabelle9"/>
  <dimension ref="B1:K20"/>
  <sheetViews>
    <sheetView workbookViewId="0">
      <selection activeCell="D4" sqref="D4"/>
    </sheetView>
  </sheetViews>
  <sheetFormatPr baseColWidth="10" defaultRowHeight="18.75" x14ac:dyDescent="0.3"/>
  <cols>
    <col min="1" max="1" width="5" customWidth="1"/>
    <col min="2" max="2" width="10.3984375" customWidth="1"/>
    <col min="3" max="3" width="8.796875" customWidth="1"/>
    <col min="4" max="4" width="11.19921875" customWidth="1"/>
    <col min="5" max="5" width="3.3984375" customWidth="1"/>
    <col min="6" max="6" width="11.19921875" customWidth="1"/>
    <col min="7" max="7" width="4.5" customWidth="1"/>
    <col min="8" max="9" width="11.19921875" customWidth="1"/>
  </cols>
  <sheetData>
    <row r="1" spans="2:11" ht="23.25" x14ac:dyDescent="0.35">
      <c r="B1" s="37" t="s">
        <v>24</v>
      </c>
    </row>
    <row r="2" spans="2:11" ht="19.5" thickBot="1" x14ac:dyDescent="0.35">
      <c r="D2" s="23" t="s">
        <v>38</v>
      </c>
      <c r="E2" s="23"/>
      <c r="F2" s="23" t="s">
        <v>39</v>
      </c>
      <c r="G2" s="23"/>
    </row>
    <row r="3" spans="2:11" ht="19.5" thickBot="1" x14ac:dyDescent="0.35">
      <c r="B3" s="24" t="s">
        <v>25</v>
      </c>
    </row>
    <row r="4" spans="2:11" ht="19.5" thickTop="1" x14ac:dyDescent="0.3">
      <c r="B4" s="25" t="s">
        <v>26</v>
      </c>
      <c r="C4" s="1"/>
      <c r="D4" s="28" t="str">
        <f t="array" ref="D4">IFERROR(INDEX($B$4:$B$20,MATCH(ROW($A1),COUNTIF($B$4:$B$20,"&lt;="&amp;$B$4:$B$20),0)),"")</f>
        <v>Andersson</v>
      </c>
      <c r="E4" s="32"/>
      <c r="F4" s="28" t="str">
        <f t="array" ref="F4:F20">IFERROR(INDEX($B$4:$B$20,MATCH(ROW($A$1:$A$17),COUNTIF($B$4:$B$20,"&lt;="&amp;$B$4:$B$20),0)),"")</f>
        <v>Andersson</v>
      </c>
      <c r="G4" s="50"/>
      <c r="H4" s="1">
        <f t="array" ref="H4:H20">COUNTIF($B$4:$B$20,"&lt;="&amp;$B$4:$B$20)</f>
        <v>11</v>
      </c>
      <c r="J4" s="26">
        <f>COUNTIF($B$4:$B$20,"&lt;="&amp;$B4)</f>
        <v>11</v>
      </c>
      <c r="K4" s="27" t="str">
        <f>IFERROR(INDEX($B$4:$B$20,MATCH(ROW($A1),J$4:J$20,0)),"")</f>
        <v>Andersson</v>
      </c>
    </row>
    <row r="5" spans="2:11" x14ac:dyDescent="0.3">
      <c r="B5" s="29" t="s">
        <v>27</v>
      </c>
      <c r="C5" s="1"/>
      <c r="D5" s="32" t="str">
        <f t="array" ref="D5">IFERROR(INDEX($B$4:$B$20,MATCH(ROW($A2),COUNTIF($B$4:$B$20,"&lt;="&amp;$B$4:$B$20),0)),"")</f>
        <v>Baumann</v>
      </c>
      <c r="E5" s="32"/>
      <c r="F5" s="32" t="str">
        <v>Baumann</v>
      </c>
      <c r="G5" s="50"/>
      <c r="H5" s="1">
        <v>2</v>
      </c>
      <c r="J5" s="30">
        <f t="shared" ref="J5:J20" si="0">COUNTIF($B$4:$B$20,"&lt;="&amp;$B5)</f>
        <v>2</v>
      </c>
      <c r="K5" s="31" t="str">
        <f t="shared" ref="K5:K20" si="1">IFERROR(INDEX($B$4:$B$20,MATCH(ROW($A2),J$4:J$20,0)),"")</f>
        <v>Baumann</v>
      </c>
    </row>
    <row r="6" spans="2:11" x14ac:dyDescent="0.3">
      <c r="B6" s="29" t="s">
        <v>28</v>
      </c>
      <c r="C6" s="1"/>
      <c r="D6" s="32" t="str">
        <f t="array" ref="D6">IFERROR(INDEX($B$4:$B$20,MATCH(ROW($A3),COUNTIF($B$4:$B$20,"&lt;="&amp;$B$4:$B$20),0)),"")</f>
        <v>Brecht</v>
      </c>
      <c r="E6" s="32"/>
      <c r="F6" s="32" t="str">
        <v>Brecht</v>
      </c>
      <c r="G6" s="50"/>
      <c r="H6" s="1">
        <v>10</v>
      </c>
      <c r="J6" s="30">
        <f t="shared" si="0"/>
        <v>10</v>
      </c>
      <c r="K6" s="31" t="str">
        <f t="shared" si="1"/>
        <v>Brecht</v>
      </c>
    </row>
    <row r="7" spans="2:11" x14ac:dyDescent="0.3">
      <c r="B7" s="29" t="s">
        <v>29</v>
      </c>
      <c r="C7" s="1"/>
      <c r="D7" s="32" t="str">
        <f t="array" ref="D7">IFERROR(INDEX($B$4:$B$20,MATCH(ROW($A4),COUNTIF($B$4:$B$20,"&lt;="&amp;$B$4:$B$20),0)),"")</f>
        <v>Glatzer</v>
      </c>
      <c r="E7" s="32"/>
      <c r="F7" s="32" t="str">
        <v>Glatzer</v>
      </c>
      <c r="G7" s="50"/>
      <c r="H7" s="1">
        <v>6</v>
      </c>
      <c r="J7" s="30">
        <f t="shared" si="0"/>
        <v>6</v>
      </c>
      <c r="K7" s="31" t="str">
        <f t="shared" si="1"/>
        <v>Glatzer</v>
      </c>
    </row>
    <row r="8" spans="2:11" x14ac:dyDescent="0.3">
      <c r="B8" s="29" t="s">
        <v>30</v>
      </c>
      <c r="C8" s="1"/>
      <c r="D8" s="32" t="str">
        <f t="array" ref="D8">IFERROR(INDEX($B$4:$B$20,MATCH(ROW($A5),COUNTIF($B$4:$B$20,"&lt;="&amp;$B$4:$B$20),0)),"")</f>
        <v>Hirzer</v>
      </c>
      <c r="E8" s="32"/>
      <c r="F8" s="32" t="str">
        <v>Hirzer</v>
      </c>
      <c r="G8" s="50"/>
      <c r="H8" s="1">
        <v>9</v>
      </c>
      <c r="J8" s="30">
        <f t="shared" si="0"/>
        <v>9</v>
      </c>
      <c r="K8" s="31" t="str">
        <f t="shared" si="1"/>
        <v>Hirzer</v>
      </c>
    </row>
    <row r="9" spans="2:11" x14ac:dyDescent="0.3">
      <c r="B9" s="29" t="s">
        <v>31</v>
      </c>
      <c r="C9" s="1"/>
      <c r="D9" s="32" t="str">
        <f t="array" ref="D9">IFERROR(INDEX($B$4:$B$20,MATCH(ROW($A6),COUNTIF($B$4:$B$20,"&lt;="&amp;$B$4:$B$20),0)),"")</f>
        <v>Kaufmann</v>
      </c>
      <c r="E9" s="32"/>
      <c r="F9" s="32" t="str">
        <v>Kaufmann</v>
      </c>
      <c r="G9" s="50"/>
      <c r="H9" s="1">
        <v>3</v>
      </c>
      <c r="J9" s="30">
        <f t="shared" si="0"/>
        <v>3</v>
      </c>
      <c r="K9" s="31" t="str">
        <f t="shared" si="1"/>
        <v>Kaufmann</v>
      </c>
    </row>
    <row r="10" spans="2:11" x14ac:dyDescent="0.3">
      <c r="B10" s="29" t="s">
        <v>32</v>
      </c>
      <c r="C10" s="1"/>
      <c r="D10" s="32" t="str">
        <f t="array" ref="D10">IFERROR(INDEX($B$4:$B$20,MATCH(ROW($A7),COUNTIF($B$4:$B$20,"&lt;="&amp;$B$4:$B$20),0)),"")</f>
        <v>Meininger</v>
      </c>
      <c r="E10" s="32"/>
      <c r="F10" s="32" t="str">
        <v>Meininger</v>
      </c>
      <c r="G10" s="50"/>
      <c r="H10" s="1">
        <v>4</v>
      </c>
      <c r="J10" s="30">
        <f t="shared" si="0"/>
        <v>4</v>
      </c>
      <c r="K10" s="31" t="str">
        <f t="shared" si="1"/>
        <v>Meininger</v>
      </c>
    </row>
    <row r="11" spans="2:11" x14ac:dyDescent="0.3">
      <c r="B11" s="29" t="s">
        <v>33</v>
      </c>
      <c r="C11" s="1"/>
      <c r="D11" s="32" t="str">
        <f t="array" ref="D11">IFERROR(INDEX($B$4:$B$20,MATCH(ROW($A8),COUNTIF($B$4:$B$20,"&lt;="&amp;$B$4:$B$20),0)),"")</f>
        <v>Mombach</v>
      </c>
      <c r="E11" s="32"/>
      <c r="F11" s="32" t="str">
        <v>Mombach</v>
      </c>
      <c r="G11" s="50"/>
      <c r="H11" s="1">
        <v>5</v>
      </c>
      <c r="J11" s="30">
        <f t="shared" si="0"/>
        <v>5</v>
      </c>
      <c r="K11" s="31" t="str">
        <f t="shared" si="1"/>
        <v>Mombach</v>
      </c>
    </row>
    <row r="12" spans="2:11" x14ac:dyDescent="0.3">
      <c r="B12" s="29" t="s">
        <v>34</v>
      </c>
      <c r="C12" s="1"/>
      <c r="D12" s="32" t="str">
        <f t="array" ref="D12">IFERROR(INDEX($B$4:$B$20,MATCH(ROW($A9),COUNTIF($B$4:$B$20,"&lt;="&amp;$B$4:$B$20),0)),"")</f>
        <v>Neumeier</v>
      </c>
      <c r="E12" s="32"/>
      <c r="F12" s="32" t="str">
        <v>Neumeier</v>
      </c>
      <c r="G12" s="50"/>
      <c r="H12" s="1">
        <v>7</v>
      </c>
      <c r="J12" s="30">
        <f t="shared" si="0"/>
        <v>7</v>
      </c>
      <c r="K12" s="31" t="str">
        <f t="shared" si="1"/>
        <v>Neumeier</v>
      </c>
    </row>
    <row r="13" spans="2:11" x14ac:dyDescent="0.3">
      <c r="B13" s="29"/>
      <c r="C13" s="1"/>
      <c r="D13" s="32" t="str">
        <f t="array" ref="D13">IFERROR(INDEX($B$4:$B$20,MATCH(ROW($A10),COUNTIF($B$4:$B$20,"&lt;="&amp;$B$4:$B$20),0)),"")</f>
        <v>Stolzinger</v>
      </c>
      <c r="E13" s="32"/>
      <c r="F13" s="32" t="str">
        <v>Stolzinger</v>
      </c>
      <c r="G13" s="50"/>
      <c r="H13" s="1">
        <v>0</v>
      </c>
      <c r="J13" s="30">
        <f>COUNTIF($B$4:$B$20,"&lt;="&amp;$B13)</f>
        <v>0</v>
      </c>
      <c r="K13" s="31" t="str">
        <f t="shared" si="1"/>
        <v>Stolzinger</v>
      </c>
    </row>
    <row r="14" spans="2:11" x14ac:dyDescent="0.3">
      <c r="B14" s="29"/>
      <c r="C14" s="1"/>
      <c r="D14" s="32" t="str">
        <f t="array" ref="D14">IFERROR(INDEX($B$4:$B$20,MATCH(ROW($A11),COUNTIF($B$4:$B$20,"&lt;="&amp;$B$4:$B$20),0)),"")</f>
        <v>Waldecker</v>
      </c>
      <c r="E14" s="32"/>
      <c r="F14" s="32" t="str">
        <v>Waldecker</v>
      </c>
      <c r="G14" s="50"/>
      <c r="H14" s="1">
        <v>0</v>
      </c>
      <c r="J14" s="30">
        <f t="shared" si="0"/>
        <v>0</v>
      </c>
      <c r="K14" s="31" t="str">
        <f t="shared" si="1"/>
        <v>Waldecker</v>
      </c>
    </row>
    <row r="15" spans="2:11" x14ac:dyDescent="0.3">
      <c r="B15" s="29" t="s">
        <v>35</v>
      </c>
      <c r="C15" s="1"/>
      <c r="D15" s="32" t="str">
        <f t="array" ref="D15">IFERROR(INDEX($B$4:$B$20,MATCH(ROW($A12),COUNTIF($B$4:$B$20,"&lt;="&amp;$B$4:$B$20),0)),"")</f>
        <v/>
      </c>
      <c r="E15" s="32"/>
      <c r="F15" s="32" t="str">
        <v/>
      </c>
      <c r="G15" s="50"/>
      <c r="H15" s="1">
        <v>1</v>
      </c>
      <c r="J15" s="30">
        <f>COUNTIF($B$4:$B$20,"&lt;="&amp;$B15)</f>
        <v>1</v>
      </c>
      <c r="K15" s="31" t="str">
        <f t="shared" si="1"/>
        <v/>
      </c>
    </row>
    <row r="16" spans="2:11" x14ac:dyDescent="0.3">
      <c r="B16" s="29" t="s">
        <v>40</v>
      </c>
      <c r="C16" s="1"/>
      <c r="D16" s="32" t="str">
        <f t="array" ref="D16">IFERROR(INDEX($B$4:$B$20,MATCH(ROW($A13),COUNTIF($B$4:$B$20,"&lt;="&amp;$B$4:$B$20),0)),"")</f>
        <v/>
      </c>
      <c r="E16" s="32"/>
      <c r="F16" s="32" t="str">
        <v/>
      </c>
      <c r="G16" s="50"/>
      <c r="H16" s="1">
        <v>8</v>
      </c>
      <c r="J16" s="30">
        <f t="shared" si="0"/>
        <v>8</v>
      </c>
      <c r="K16" s="31" t="str">
        <f t="shared" si="1"/>
        <v/>
      </c>
    </row>
    <row r="17" spans="2:11" x14ac:dyDescent="0.3">
      <c r="B17" s="29"/>
      <c r="C17" s="1"/>
      <c r="D17" s="32" t="str">
        <f t="array" ref="D17">IFERROR(INDEX($B$4:$B$20,MATCH(ROW($A14),COUNTIF($B$4:$B$20,"&lt;="&amp;$B$4:$B$20),0)),"")</f>
        <v/>
      </c>
      <c r="E17" s="32"/>
      <c r="F17" s="32" t="str">
        <v/>
      </c>
      <c r="G17" s="50"/>
      <c r="H17" s="1">
        <v>0</v>
      </c>
      <c r="J17" s="30">
        <f t="shared" si="0"/>
        <v>0</v>
      </c>
      <c r="K17" s="31" t="str">
        <f t="shared" si="1"/>
        <v/>
      </c>
    </row>
    <row r="18" spans="2:11" x14ac:dyDescent="0.3">
      <c r="B18" s="29"/>
      <c r="C18" s="1"/>
      <c r="D18" s="32" t="str">
        <f t="array" ref="D18">IFERROR(INDEX($B$4:$B$20,MATCH(ROW($A15),COUNTIF($B$4:$B$20,"&lt;="&amp;$B$4:$B$20),0)),"")</f>
        <v/>
      </c>
      <c r="E18" s="32"/>
      <c r="F18" s="32" t="str">
        <v/>
      </c>
      <c r="G18" s="50"/>
      <c r="H18" s="1">
        <v>0</v>
      </c>
      <c r="J18" s="30">
        <f t="shared" si="0"/>
        <v>0</v>
      </c>
      <c r="K18" s="31" t="str">
        <f t="shared" si="1"/>
        <v/>
      </c>
    </row>
    <row r="19" spans="2:11" x14ac:dyDescent="0.3">
      <c r="B19" s="29"/>
      <c r="C19" s="1"/>
      <c r="D19" s="32" t="str">
        <f t="array" ref="D19">IFERROR(INDEX($B$4:$B$20,MATCH(ROW($A16),COUNTIF($B$4:$B$20,"&lt;="&amp;$B$4:$B$20),0)),"")</f>
        <v/>
      </c>
      <c r="E19" s="32"/>
      <c r="F19" s="32" t="str">
        <v/>
      </c>
      <c r="G19" s="50"/>
      <c r="H19" s="1">
        <v>0</v>
      </c>
      <c r="J19" s="30">
        <f t="shared" si="0"/>
        <v>0</v>
      </c>
      <c r="K19" s="31" t="str">
        <f t="shared" si="1"/>
        <v/>
      </c>
    </row>
    <row r="20" spans="2:11" ht="19.5" thickBot="1" x14ac:dyDescent="0.35">
      <c r="B20" s="33"/>
      <c r="C20" s="1"/>
      <c r="D20" s="36" t="str">
        <f t="array" ref="D20">IFERROR(INDEX($B$4:$B$20,MATCH(ROW($A17),COUNTIF($B$4:$B$20,"&lt;="&amp;$B$4:$B$20),0)),"")</f>
        <v/>
      </c>
      <c r="E20" s="32"/>
      <c r="F20" s="36" t="str">
        <v/>
      </c>
      <c r="G20" s="50"/>
      <c r="H20" s="1">
        <v>0</v>
      </c>
      <c r="J20" s="34">
        <f t="shared" si="0"/>
        <v>0</v>
      </c>
      <c r="K20" s="35" t="str">
        <f t="shared" si="1"/>
        <v/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A8BD-FF3D-4C74-A222-3F59BBBB061C}">
  <sheetPr codeName="Tabelle3"/>
  <dimension ref="B1:G9"/>
  <sheetViews>
    <sheetView workbookViewId="0">
      <selection activeCell="G5" sqref="G5"/>
    </sheetView>
  </sheetViews>
  <sheetFormatPr baseColWidth="10" defaultRowHeight="18.75" x14ac:dyDescent="0.3"/>
  <cols>
    <col min="1" max="1" width="3.296875" customWidth="1"/>
    <col min="2" max="2" width="7.59765625" customWidth="1"/>
    <col min="3" max="3" width="12.296875" customWidth="1"/>
    <col min="4" max="4" width="10" customWidth="1"/>
    <col min="5" max="5" width="4.09765625" customWidth="1"/>
    <col min="8" max="8" width="3.19921875" customWidth="1"/>
  </cols>
  <sheetData>
    <row r="1" spans="2:7" ht="26.25" x14ac:dyDescent="0.4">
      <c r="B1" s="4" t="s">
        <v>44</v>
      </c>
    </row>
    <row r="3" spans="2:7" ht="19.5" thickBot="1" x14ac:dyDescent="0.35">
      <c r="B3" s="51" t="s">
        <v>4</v>
      </c>
      <c r="C3" s="51" t="s">
        <v>5</v>
      </c>
      <c r="D3" s="51" t="s">
        <v>6</v>
      </c>
      <c r="F3" s="57" t="s">
        <v>7</v>
      </c>
      <c r="G3" s="56" t="s">
        <v>42</v>
      </c>
    </row>
    <row r="4" spans="2:7" x14ac:dyDescent="0.3">
      <c r="B4" s="55" t="s">
        <v>41</v>
      </c>
      <c r="C4" s="53" t="s">
        <v>16</v>
      </c>
      <c r="D4" s="52">
        <v>528</v>
      </c>
      <c r="F4" s="57" t="s">
        <v>8</v>
      </c>
      <c r="G4" s="56" t="s">
        <v>17</v>
      </c>
    </row>
    <row r="5" spans="2:7" x14ac:dyDescent="0.3">
      <c r="B5" s="55" t="s">
        <v>41</v>
      </c>
      <c r="C5" s="53" t="s">
        <v>17</v>
      </c>
      <c r="D5" s="52">
        <v>522</v>
      </c>
      <c r="F5" s="57" t="s">
        <v>9</v>
      </c>
      <c r="G5" s="54">
        <f t="array" ref="G5">VLOOKUP(G3&amp;G4,CHOOSE({1,2},$B$4:$B$9&amp;$C$4:$C$9,$D$4:$D$9),2,0)</f>
        <v>833</v>
      </c>
    </row>
    <row r="6" spans="2:7" x14ac:dyDescent="0.3">
      <c r="B6" s="55" t="s">
        <v>42</v>
      </c>
      <c r="C6" s="53" t="s">
        <v>16</v>
      </c>
      <c r="D6" s="52">
        <v>798</v>
      </c>
    </row>
    <row r="7" spans="2:7" x14ac:dyDescent="0.3">
      <c r="B7" s="55" t="s">
        <v>42</v>
      </c>
      <c r="C7" s="53" t="s">
        <v>17</v>
      </c>
      <c r="D7" s="52">
        <v>833</v>
      </c>
    </row>
    <row r="8" spans="2:7" x14ac:dyDescent="0.3">
      <c r="B8" s="55" t="s">
        <v>43</v>
      </c>
      <c r="C8" s="53" t="s">
        <v>16</v>
      </c>
      <c r="D8" s="52">
        <v>1466</v>
      </c>
    </row>
    <row r="9" spans="2:7" x14ac:dyDescent="0.3">
      <c r="B9" s="55" t="s">
        <v>43</v>
      </c>
      <c r="C9" s="53" t="s">
        <v>17</v>
      </c>
      <c r="D9" s="52">
        <v>1522</v>
      </c>
    </row>
  </sheetData>
  <dataValidations count="2">
    <dataValidation type="list" allowBlank="1" showInputMessage="1" showErrorMessage="1" sqref="G3" xr:uid="{15A7AEDB-C12B-4281-9DBB-679E54173A0B}">
      <formula1>"0 - 4,5 - 9,10 - 14"</formula1>
    </dataValidation>
    <dataValidation type="list" allowBlank="1" showInputMessage="1" showErrorMessage="1" sqref="G4" xr:uid="{4DA58039-A7BC-4175-8F5F-A0E7BC9B9431}">
      <formula1>"männlich,weiblich"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9223F-3880-4EA7-A6DD-F2135F957ED6}">
  <sheetPr codeName="Tabelle10"/>
  <dimension ref="B1:O305"/>
  <sheetViews>
    <sheetView workbookViewId="0">
      <selection activeCell="E3" sqref="E3"/>
    </sheetView>
  </sheetViews>
  <sheetFormatPr baseColWidth="10" defaultRowHeight="18.75" x14ac:dyDescent="0.3"/>
  <cols>
    <col min="1" max="1" width="3.09765625" customWidth="1"/>
    <col min="2" max="2" width="8.69921875" style="1" customWidth="1"/>
    <col min="3" max="3" width="11.19921875" style="1"/>
    <col min="7" max="7" width="7.796875" customWidth="1"/>
    <col min="8" max="8" width="10.69921875" customWidth="1"/>
    <col min="9" max="9" width="13.59765625" customWidth="1"/>
    <col min="10" max="10" width="12.296875" customWidth="1"/>
    <col min="11" max="11" width="8.19921875" customWidth="1"/>
    <col min="12" max="12" width="12.8984375" customWidth="1"/>
    <col min="13" max="13" width="12.69921875" customWidth="1"/>
    <col min="14" max="14" width="12.59765625" customWidth="1"/>
  </cols>
  <sheetData>
    <row r="1" spans="2:15" ht="26.25" x14ac:dyDescent="0.4">
      <c r="B1" s="58" t="s">
        <v>46</v>
      </c>
    </row>
    <row r="2" spans="2:15" x14ac:dyDescent="0.3">
      <c r="O2" s="63" t="s">
        <v>53</v>
      </c>
    </row>
    <row r="3" spans="2:15" x14ac:dyDescent="0.3">
      <c r="C3" s="62">
        <v>31122000</v>
      </c>
      <c r="D3" s="1" t="s">
        <v>0</v>
      </c>
      <c r="E3" s="2" t="b">
        <f t="array" aca="1" ref="E3" ca="1">SUM(1*(MOD($C$3,ROW(OFFSET($A$1,,,INT(SQRT($C$3)))))=0))=1</f>
        <v>0</v>
      </c>
      <c r="G3" s="64" t="s">
        <v>54</v>
      </c>
    </row>
    <row r="4" spans="2:15" ht="19.5" thickBot="1" x14ac:dyDescent="0.35">
      <c r="L4" s="80" t="s">
        <v>49</v>
      </c>
      <c r="M4" s="80" t="s">
        <v>49</v>
      </c>
      <c r="N4" s="80" t="s">
        <v>51</v>
      </c>
      <c r="O4" s="80" t="s">
        <v>52</v>
      </c>
    </row>
    <row r="5" spans="2:15" ht="19.5" thickBot="1" x14ac:dyDescent="0.35">
      <c r="B5" s="3"/>
      <c r="C5" s="78" t="s">
        <v>45</v>
      </c>
      <c r="D5" s="79"/>
      <c r="E5" s="3" t="s">
        <v>2</v>
      </c>
      <c r="G5" s="60" t="s">
        <v>3</v>
      </c>
      <c r="H5" s="61" t="s">
        <v>47</v>
      </c>
      <c r="I5" s="61" t="s">
        <v>48</v>
      </c>
      <c r="J5" s="61" t="s">
        <v>50</v>
      </c>
      <c r="K5" s="60" t="s">
        <v>1</v>
      </c>
      <c r="L5" s="80"/>
      <c r="M5" s="80"/>
      <c r="N5" s="80"/>
      <c r="O5" s="80"/>
    </row>
    <row r="6" spans="2:15" x14ac:dyDescent="0.3">
      <c r="C6" s="59">
        <f t="array" aca="1" ref="C6:C305" ca="1">IF(ROW()-5&gt;SUM(1*(MOD($C$3,ROW(OFFSET($A$1,,,INT(SQRT($C$3)))))=0)),"",LARGE((MOD($C$3,ROW(OFFSET($A$1,,,INT(SQRT($C$3)))))=0)*ROW(OFFSET($A$1,,,INT(SQRT($C$3)))),SUM(1*(MOD($C$3,ROW(OFFSET($A$1,,,INT(SQRT($C$3)))))=0))-ROW(OFFSET($A$1,,,INT(SQRT($C$3))))+1))</f>
        <v>1</v>
      </c>
      <c r="D6" s="18">
        <f ca="1">IFERROR($C$3/C6,"")</f>
        <v>31122000</v>
      </c>
      <c r="E6" s="1">
        <f t="array" aca="1" ref="E6" ca="1">SUM(1*(MOD($C$3,ROW(OFFSET($A$1,,,INT(SQRT($C$3)),1)))=0))*2-(INT(SQRT($C$3))=SQRT($C$3))</f>
        <v>480</v>
      </c>
      <c r="G6" s="1">
        <v>1</v>
      </c>
      <c r="H6" s="1">
        <f>MOD($C$3,$G6)</f>
        <v>0</v>
      </c>
      <c r="I6" s="1" t="b">
        <f>MOD($C$3,$G6)=0</f>
        <v>1</v>
      </c>
      <c r="J6" s="1">
        <f>$G6*(MOD($C$3,$G6)=0)</f>
        <v>1</v>
      </c>
      <c r="K6" s="1">
        <f>LARGE($J$6:$J$9,3)</f>
        <v>2</v>
      </c>
      <c r="L6" s="1">
        <f t="array" ref="L6:L8">LARGE($J$6:$J$9,{3;2;1})</f>
        <v>2</v>
      </c>
      <c r="M6" s="1">
        <f t="array" ref="M6:M8">LARGE($G$6:$G$9*(MOD($C$3,$G$6:$G$9)=0),{3;2;1})</f>
        <v>2</v>
      </c>
      <c r="N6" s="1">
        <f t="array" ref="N6:N8">LARGE({1;2;3;4}*(MOD($C$3,{1;2;3;4})=0),{3;2;1})</f>
        <v>2</v>
      </c>
      <c r="O6" s="1">
        <f t="array" ref="O6">SUM(1*(MOD($C$3,{1;2;3;4})=0))</f>
        <v>4</v>
      </c>
    </row>
    <row r="7" spans="2:15" x14ac:dyDescent="0.3">
      <c r="C7" s="16">
        <f ca="1"/>
        <v>2</v>
      </c>
      <c r="D7" s="18">
        <f t="shared" ref="D7:D70" ca="1" si="0">IFERROR($C$3/C7,"")</f>
        <v>15561000</v>
      </c>
      <c r="E7" s="1"/>
      <c r="G7" s="1">
        <v>2</v>
      </c>
      <c r="H7" s="1">
        <f t="shared" ref="H7:H9" si="1">MOD($C$3,$G7)</f>
        <v>0</v>
      </c>
      <c r="I7" s="1" t="b">
        <f t="shared" ref="I7:I9" si="2">MOD($C$3,$G7)=0</f>
        <v>1</v>
      </c>
      <c r="J7" s="1">
        <f t="shared" ref="J7:J9" si="3">$G7*(MOD($C$3,$G7)=0)</f>
        <v>2</v>
      </c>
      <c r="K7" s="1">
        <f>LARGE($J$6:$J$9,2)</f>
        <v>3</v>
      </c>
      <c r="L7" s="1">
        <v>3</v>
      </c>
      <c r="M7" s="1">
        <v>3</v>
      </c>
      <c r="N7" s="1">
        <v>3</v>
      </c>
    </row>
    <row r="8" spans="2:15" x14ac:dyDescent="0.3">
      <c r="C8" s="16">
        <f ca="1"/>
        <v>3</v>
      </c>
      <c r="D8" s="18">
        <f t="shared" ca="1" si="0"/>
        <v>10374000</v>
      </c>
      <c r="G8" s="1">
        <v>3</v>
      </c>
      <c r="H8" s="1">
        <f t="shared" si="1"/>
        <v>0</v>
      </c>
      <c r="I8" s="1" t="b">
        <f t="shared" si="2"/>
        <v>1</v>
      </c>
      <c r="J8" s="1">
        <f t="shared" si="3"/>
        <v>3</v>
      </c>
      <c r="K8" s="1">
        <f>LARGE($J$6:$J$9,1)</f>
        <v>4</v>
      </c>
      <c r="L8" s="1">
        <v>4</v>
      </c>
      <c r="M8" s="1">
        <v>4</v>
      </c>
      <c r="N8" s="1">
        <v>4</v>
      </c>
    </row>
    <row r="9" spans="2:15" x14ac:dyDescent="0.3">
      <c r="C9" s="16">
        <f ca="1"/>
        <v>4</v>
      </c>
      <c r="D9" s="18">
        <f t="shared" ca="1" si="0"/>
        <v>7780500</v>
      </c>
      <c r="G9" s="1">
        <v>4</v>
      </c>
      <c r="H9" s="1">
        <f t="shared" si="1"/>
        <v>0</v>
      </c>
      <c r="I9" s="1" t="b">
        <f t="shared" si="2"/>
        <v>1</v>
      </c>
      <c r="J9" s="1">
        <f t="shared" si="3"/>
        <v>4</v>
      </c>
      <c r="K9" s="1"/>
      <c r="L9" s="1"/>
    </row>
    <row r="10" spans="2:15" x14ac:dyDescent="0.3">
      <c r="C10" s="16">
        <f ca="1"/>
        <v>5</v>
      </c>
      <c r="D10" s="18">
        <f t="shared" ca="1" si="0"/>
        <v>6224400</v>
      </c>
    </row>
    <row r="11" spans="2:15" x14ac:dyDescent="0.3">
      <c r="C11" s="16">
        <f ca="1"/>
        <v>6</v>
      </c>
      <c r="D11" s="18">
        <f t="shared" ca="1" si="0"/>
        <v>5187000</v>
      </c>
    </row>
    <row r="12" spans="2:15" x14ac:dyDescent="0.3">
      <c r="C12" s="16">
        <f ca="1"/>
        <v>7</v>
      </c>
      <c r="D12" s="18">
        <f t="shared" ca="1" si="0"/>
        <v>4446000</v>
      </c>
    </row>
    <row r="13" spans="2:15" x14ac:dyDescent="0.3">
      <c r="C13" s="16">
        <f ca="1"/>
        <v>8</v>
      </c>
      <c r="D13" s="18">
        <f t="shared" ca="1" si="0"/>
        <v>3890250</v>
      </c>
    </row>
    <row r="14" spans="2:15" x14ac:dyDescent="0.3">
      <c r="C14" s="16">
        <f ca="1"/>
        <v>9</v>
      </c>
      <c r="D14" s="18">
        <f t="shared" ca="1" si="0"/>
        <v>3458000</v>
      </c>
    </row>
    <row r="15" spans="2:15" x14ac:dyDescent="0.3">
      <c r="C15" s="16">
        <f ca="1"/>
        <v>10</v>
      </c>
      <c r="D15" s="18">
        <f t="shared" ca="1" si="0"/>
        <v>3112200</v>
      </c>
    </row>
    <row r="16" spans="2:15" x14ac:dyDescent="0.3">
      <c r="C16" s="16">
        <f ca="1"/>
        <v>12</v>
      </c>
      <c r="D16" s="18">
        <f t="shared" ca="1" si="0"/>
        <v>2593500</v>
      </c>
    </row>
    <row r="17" spans="3:4" x14ac:dyDescent="0.3">
      <c r="C17" s="16">
        <f ca="1"/>
        <v>13</v>
      </c>
      <c r="D17" s="18">
        <f t="shared" ca="1" si="0"/>
        <v>2394000</v>
      </c>
    </row>
    <row r="18" spans="3:4" x14ac:dyDescent="0.3">
      <c r="C18" s="16">
        <f ca="1"/>
        <v>14</v>
      </c>
      <c r="D18" s="18">
        <f t="shared" ca="1" si="0"/>
        <v>2223000</v>
      </c>
    </row>
    <row r="19" spans="3:4" x14ac:dyDescent="0.3">
      <c r="C19" s="16">
        <f ca="1"/>
        <v>15</v>
      </c>
      <c r="D19" s="18">
        <f t="shared" ca="1" si="0"/>
        <v>2074800</v>
      </c>
    </row>
    <row r="20" spans="3:4" x14ac:dyDescent="0.3">
      <c r="C20" s="16">
        <f ca="1"/>
        <v>16</v>
      </c>
      <c r="D20" s="18">
        <f t="shared" ca="1" si="0"/>
        <v>1945125</v>
      </c>
    </row>
    <row r="21" spans="3:4" x14ac:dyDescent="0.3">
      <c r="C21" s="16">
        <f ca="1"/>
        <v>18</v>
      </c>
      <c r="D21" s="18">
        <f t="shared" ca="1" si="0"/>
        <v>1729000</v>
      </c>
    </row>
    <row r="22" spans="3:4" x14ac:dyDescent="0.3">
      <c r="C22" s="16">
        <f ca="1"/>
        <v>19</v>
      </c>
      <c r="D22" s="18">
        <f t="shared" ca="1" si="0"/>
        <v>1638000</v>
      </c>
    </row>
    <row r="23" spans="3:4" x14ac:dyDescent="0.3">
      <c r="C23" s="16">
        <f ca="1"/>
        <v>20</v>
      </c>
      <c r="D23" s="18">
        <f t="shared" ca="1" si="0"/>
        <v>1556100</v>
      </c>
    </row>
    <row r="24" spans="3:4" x14ac:dyDescent="0.3">
      <c r="C24" s="16">
        <f ca="1"/>
        <v>21</v>
      </c>
      <c r="D24" s="18">
        <f t="shared" ca="1" si="0"/>
        <v>1482000</v>
      </c>
    </row>
    <row r="25" spans="3:4" x14ac:dyDescent="0.3">
      <c r="C25" s="16">
        <f ca="1"/>
        <v>24</v>
      </c>
      <c r="D25" s="18">
        <f t="shared" ca="1" si="0"/>
        <v>1296750</v>
      </c>
    </row>
    <row r="26" spans="3:4" x14ac:dyDescent="0.3">
      <c r="C26" s="16">
        <f ca="1"/>
        <v>25</v>
      </c>
      <c r="D26" s="18">
        <f t="shared" ca="1" si="0"/>
        <v>1244880</v>
      </c>
    </row>
    <row r="27" spans="3:4" x14ac:dyDescent="0.3">
      <c r="C27" s="16">
        <f ca="1"/>
        <v>26</v>
      </c>
      <c r="D27" s="18">
        <f t="shared" ca="1" si="0"/>
        <v>1197000</v>
      </c>
    </row>
    <row r="28" spans="3:4" x14ac:dyDescent="0.3">
      <c r="C28" s="16">
        <f ca="1"/>
        <v>28</v>
      </c>
      <c r="D28" s="18">
        <f t="shared" ca="1" si="0"/>
        <v>1111500</v>
      </c>
    </row>
    <row r="29" spans="3:4" x14ac:dyDescent="0.3">
      <c r="C29" s="16">
        <f ca="1"/>
        <v>30</v>
      </c>
      <c r="D29" s="18">
        <f t="shared" ca="1" si="0"/>
        <v>1037400</v>
      </c>
    </row>
    <row r="30" spans="3:4" x14ac:dyDescent="0.3">
      <c r="C30" s="16">
        <f ca="1"/>
        <v>35</v>
      </c>
      <c r="D30" s="18">
        <f t="shared" ca="1" si="0"/>
        <v>889200</v>
      </c>
    </row>
    <row r="31" spans="3:4" x14ac:dyDescent="0.3">
      <c r="C31" s="16">
        <f ca="1"/>
        <v>36</v>
      </c>
      <c r="D31" s="18">
        <f t="shared" ca="1" si="0"/>
        <v>864500</v>
      </c>
    </row>
    <row r="32" spans="3:4" x14ac:dyDescent="0.3">
      <c r="C32" s="16">
        <f ca="1"/>
        <v>38</v>
      </c>
      <c r="D32" s="18">
        <f t="shared" ca="1" si="0"/>
        <v>819000</v>
      </c>
    </row>
    <row r="33" spans="3:4" x14ac:dyDescent="0.3">
      <c r="C33" s="16">
        <f ca="1"/>
        <v>39</v>
      </c>
      <c r="D33" s="18">
        <f t="shared" ca="1" si="0"/>
        <v>798000</v>
      </c>
    </row>
    <row r="34" spans="3:4" x14ac:dyDescent="0.3">
      <c r="C34" s="16">
        <f ca="1"/>
        <v>40</v>
      </c>
      <c r="D34" s="18">
        <f t="shared" ca="1" si="0"/>
        <v>778050</v>
      </c>
    </row>
    <row r="35" spans="3:4" x14ac:dyDescent="0.3">
      <c r="C35" s="16">
        <f ca="1"/>
        <v>42</v>
      </c>
      <c r="D35" s="18">
        <f t="shared" ca="1" si="0"/>
        <v>741000</v>
      </c>
    </row>
    <row r="36" spans="3:4" x14ac:dyDescent="0.3">
      <c r="C36" s="16">
        <f ca="1"/>
        <v>45</v>
      </c>
      <c r="D36" s="18">
        <f t="shared" ca="1" si="0"/>
        <v>691600</v>
      </c>
    </row>
    <row r="37" spans="3:4" x14ac:dyDescent="0.3">
      <c r="C37" s="16">
        <f ca="1"/>
        <v>48</v>
      </c>
      <c r="D37" s="18">
        <f t="shared" ca="1" si="0"/>
        <v>648375</v>
      </c>
    </row>
    <row r="38" spans="3:4" x14ac:dyDescent="0.3">
      <c r="C38" s="16">
        <f ca="1"/>
        <v>50</v>
      </c>
      <c r="D38" s="18">
        <f t="shared" ca="1" si="0"/>
        <v>622440</v>
      </c>
    </row>
    <row r="39" spans="3:4" x14ac:dyDescent="0.3">
      <c r="C39" s="16">
        <f ca="1"/>
        <v>52</v>
      </c>
      <c r="D39" s="18">
        <f t="shared" ca="1" si="0"/>
        <v>598500</v>
      </c>
    </row>
    <row r="40" spans="3:4" x14ac:dyDescent="0.3">
      <c r="C40" s="16">
        <f ca="1"/>
        <v>56</v>
      </c>
      <c r="D40" s="18">
        <f t="shared" ca="1" si="0"/>
        <v>555750</v>
      </c>
    </row>
    <row r="41" spans="3:4" x14ac:dyDescent="0.3">
      <c r="C41" s="16">
        <f ca="1"/>
        <v>57</v>
      </c>
      <c r="D41" s="18">
        <f t="shared" ca="1" si="0"/>
        <v>546000</v>
      </c>
    </row>
    <row r="42" spans="3:4" x14ac:dyDescent="0.3">
      <c r="C42" s="16">
        <f ca="1"/>
        <v>60</v>
      </c>
      <c r="D42" s="18">
        <f t="shared" ca="1" si="0"/>
        <v>518700</v>
      </c>
    </row>
    <row r="43" spans="3:4" x14ac:dyDescent="0.3">
      <c r="C43" s="16">
        <f ca="1"/>
        <v>63</v>
      </c>
      <c r="D43" s="18">
        <f t="shared" ca="1" si="0"/>
        <v>494000</v>
      </c>
    </row>
    <row r="44" spans="3:4" x14ac:dyDescent="0.3">
      <c r="C44" s="16">
        <f ca="1"/>
        <v>65</v>
      </c>
      <c r="D44" s="18">
        <f t="shared" ca="1" si="0"/>
        <v>478800</v>
      </c>
    </row>
    <row r="45" spans="3:4" x14ac:dyDescent="0.3">
      <c r="C45" s="16">
        <f ca="1"/>
        <v>70</v>
      </c>
      <c r="D45" s="18">
        <f t="shared" ca="1" si="0"/>
        <v>444600</v>
      </c>
    </row>
    <row r="46" spans="3:4" x14ac:dyDescent="0.3">
      <c r="C46" s="16">
        <f ca="1"/>
        <v>72</v>
      </c>
      <c r="D46" s="18">
        <f t="shared" ca="1" si="0"/>
        <v>432250</v>
      </c>
    </row>
    <row r="47" spans="3:4" x14ac:dyDescent="0.3">
      <c r="C47" s="16">
        <f ca="1"/>
        <v>75</v>
      </c>
      <c r="D47" s="18">
        <f t="shared" ca="1" si="0"/>
        <v>414960</v>
      </c>
    </row>
    <row r="48" spans="3:4" x14ac:dyDescent="0.3">
      <c r="C48" s="16">
        <f ca="1"/>
        <v>76</v>
      </c>
      <c r="D48" s="18">
        <f t="shared" ca="1" si="0"/>
        <v>409500</v>
      </c>
    </row>
    <row r="49" spans="3:4" x14ac:dyDescent="0.3">
      <c r="C49" s="16">
        <f ca="1"/>
        <v>78</v>
      </c>
      <c r="D49" s="18">
        <f t="shared" ca="1" si="0"/>
        <v>399000</v>
      </c>
    </row>
    <row r="50" spans="3:4" x14ac:dyDescent="0.3">
      <c r="C50" s="16">
        <f ca="1"/>
        <v>80</v>
      </c>
      <c r="D50" s="18">
        <f t="shared" ca="1" si="0"/>
        <v>389025</v>
      </c>
    </row>
    <row r="51" spans="3:4" x14ac:dyDescent="0.3">
      <c r="C51" s="16">
        <f ca="1"/>
        <v>84</v>
      </c>
      <c r="D51" s="18">
        <f t="shared" ca="1" si="0"/>
        <v>370500</v>
      </c>
    </row>
    <row r="52" spans="3:4" x14ac:dyDescent="0.3">
      <c r="C52" s="16">
        <f ca="1"/>
        <v>90</v>
      </c>
      <c r="D52" s="18">
        <f t="shared" ca="1" si="0"/>
        <v>345800</v>
      </c>
    </row>
    <row r="53" spans="3:4" x14ac:dyDescent="0.3">
      <c r="C53" s="16">
        <f ca="1"/>
        <v>91</v>
      </c>
      <c r="D53" s="18">
        <f t="shared" ca="1" si="0"/>
        <v>342000</v>
      </c>
    </row>
    <row r="54" spans="3:4" x14ac:dyDescent="0.3">
      <c r="C54" s="16">
        <f ca="1"/>
        <v>95</v>
      </c>
      <c r="D54" s="18">
        <f t="shared" ca="1" si="0"/>
        <v>327600</v>
      </c>
    </row>
    <row r="55" spans="3:4" x14ac:dyDescent="0.3">
      <c r="C55" s="16">
        <f ca="1"/>
        <v>100</v>
      </c>
      <c r="D55" s="18">
        <f t="shared" ca="1" si="0"/>
        <v>311220</v>
      </c>
    </row>
    <row r="56" spans="3:4" x14ac:dyDescent="0.3">
      <c r="C56" s="16">
        <f ca="1"/>
        <v>104</v>
      </c>
      <c r="D56" s="18">
        <f t="shared" ca="1" si="0"/>
        <v>299250</v>
      </c>
    </row>
    <row r="57" spans="3:4" x14ac:dyDescent="0.3">
      <c r="C57" s="16">
        <f ca="1"/>
        <v>105</v>
      </c>
      <c r="D57" s="18">
        <f t="shared" ca="1" si="0"/>
        <v>296400</v>
      </c>
    </row>
    <row r="58" spans="3:4" x14ac:dyDescent="0.3">
      <c r="C58" s="16">
        <f ca="1"/>
        <v>112</v>
      </c>
      <c r="D58" s="18">
        <f t="shared" ca="1" si="0"/>
        <v>277875</v>
      </c>
    </row>
    <row r="59" spans="3:4" x14ac:dyDescent="0.3">
      <c r="C59" s="16">
        <f ca="1"/>
        <v>114</v>
      </c>
      <c r="D59" s="18">
        <f t="shared" ca="1" si="0"/>
        <v>273000</v>
      </c>
    </row>
    <row r="60" spans="3:4" x14ac:dyDescent="0.3">
      <c r="C60" s="16">
        <f ca="1"/>
        <v>117</v>
      </c>
      <c r="D60" s="18">
        <f t="shared" ca="1" si="0"/>
        <v>266000</v>
      </c>
    </row>
    <row r="61" spans="3:4" x14ac:dyDescent="0.3">
      <c r="C61" s="16">
        <f ca="1"/>
        <v>120</v>
      </c>
      <c r="D61" s="18">
        <f t="shared" ca="1" si="0"/>
        <v>259350</v>
      </c>
    </row>
    <row r="62" spans="3:4" x14ac:dyDescent="0.3">
      <c r="C62" s="16">
        <f ca="1"/>
        <v>125</v>
      </c>
      <c r="D62" s="18">
        <f t="shared" ca="1" si="0"/>
        <v>248976</v>
      </c>
    </row>
    <row r="63" spans="3:4" x14ac:dyDescent="0.3">
      <c r="C63" s="16">
        <f ca="1"/>
        <v>126</v>
      </c>
      <c r="D63" s="18">
        <f t="shared" ca="1" si="0"/>
        <v>247000</v>
      </c>
    </row>
    <row r="64" spans="3:4" x14ac:dyDescent="0.3">
      <c r="C64" s="16">
        <f ca="1"/>
        <v>130</v>
      </c>
      <c r="D64" s="18">
        <f t="shared" ca="1" si="0"/>
        <v>239400</v>
      </c>
    </row>
    <row r="65" spans="3:4" x14ac:dyDescent="0.3">
      <c r="C65" s="16">
        <f ca="1"/>
        <v>133</v>
      </c>
      <c r="D65" s="18">
        <f t="shared" ca="1" si="0"/>
        <v>234000</v>
      </c>
    </row>
    <row r="66" spans="3:4" x14ac:dyDescent="0.3">
      <c r="C66" s="16">
        <f ca="1"/>
        <v>140</v>
      </c>
      <c r="D66" s="18">
        <f t="shared" ca="1" si="0"/>
        <v>222300</v>
      </c>
    </row>
    <row r="67" spans="3:4" x14ac:dyDescent="0.3">
      <c r="C67" s="16">
        <f ca="1"/>
        <v>144</v>
      </c>
      <c r="D67" s="18">
        <f t="shared" ca="1" si="0"/>
        <v>216125</v>
      </c>
    </row>
    <row r="68" spans="3:4" x14ac:dyDescent="0.3">
      <c r="C68" s="16">
        <f ca="1"/>
        <v>150</v>
      </c>
      <c r="D68" s="18">
        <f t="shared" ca="1" si="0"/>
        <v>207480</v>
      </c>
    </row>
    <row r="69" spans="3:4" x14ac:dyDescent="0.3">
      <c r="C69" s="16">
        <f ca="1"/>
        <v>152</v>
      </c>
      <c r="D69" s="18">
        <f t="shared" ca="1" si="0"/>
        <v>204750</v>
      </c>
    </row>
    <row r="70" spans="3:4" x14ac:dyDescent="0.3">
      <c r="C70" s="16">
        <f ca="1"/>
        <v>156</v>
      </c>
      <c r="D70" s="18">
        <f t="shared" ca="1" si="0"/>
        <v>199500</v>
      </c>
    </row>
    <row r="71" spans="3:4" x14ac:dyDescent="0.3">
      <c r="C71" s="16">
        <f ca="1"/>
        <v>168</v>
      </c>
      <c r="D71" s="18">
        <f t="shared" ref="D71:D134" ca="1" si="4">IFERROR($C$3/C71,"")</f>
        <v>185250</v>
      </c>
    </row>
    <row r="72" spans="3:4" x14ac:dyDescent="0.3">
      <c r="C72" s="16">
        <f ca="1"/>
        <v>171</v>
      </c>
      <c r="D72" s="18">
        <f t="shared" ca="1" si="4"/>
        <v>182000</v>
      </c>
    </row>
    <row r="73" spans="3:4" x14ac:dyDescent="0.3">
      <c r="C73" s="16">
        <f ca="1"/>
        <v>175</v>
      </c>
      <c r="D73" s="18">
        <f t="shared" ca="1" si="4"/>
        <v>177840</v>
      </c>
    </row>
    <row r="74" spans="3:4" x14ac:dyDescent="0.3">
      <c r="C74" s="16">
        <f ca="1"/>
        <v>180</v>
      </c>
      <c r="D74" s="18">
        <f t="shared" ca="1" si="4"/>
        <v>172900</v>
      </c>
    </row>
    <row r="75" spans="3:4" x14ac:dyDescent="0.3">
      <c r="C75" s="16">
        <f ca="1"/>
        <v>182</v>
      </c>
      <c r="D75" s="18">
        <f t="shared" ca="1" si="4"/>
        <v>171000</v>
      </c>
    </row>
    <row r="76" spans="3:4" x14ac:dyDescent="0.3">
      <c r="C76" s="16">
        <f ca="1"/>
        <v>190</v>
      </c>
      <c r="D76" s="18">
        <f t="shared" ca="1" si="4"/>
        <v>163800</v>
      </c>
    </row>
    <row r="77" spans="3:4" x14ac:dyDescent="0.3">
      <c r="C77" s="16">
        <f ca="1"/>
        <v>195</v>
      </c>
      <c r="D77" s="18">
        <f t="shared" ca="1" si="4"/>
        <v>159600</v>
      </c>
    </row>
    <row r="78" spans="3:4" x14ac:dyDescent="0.3">
      <c r="C78" s="16">
        <f ca="1"/>
        <v>200</v>
      </c>
      <c r="D78" s="18">
        <f t="shared" ca="1" si="4"/>
        <v>155610</v>
      </c>
    </row>
    <row r="79" spans="3:4" x14ac:dyDescent="0.3">
      <c r="C79" s="16">
        <f ca="1"/>
        <v>208</v>
      </c>
      <c r="D79" s="18">
        <f t="shared" ca="1" si="4"/>
        <v>149625</v>
      </c>
    </row>
    <row r="80" spans="3:4" x14ac:dyDescent="0.3">
      <c r="C80" s="16">
        <f ca="1"/>
        <v>210</v>
      </c>
      <c r="D80" s="18">
        <f t="shared" ca="1" si="4"/>
        <v>148200</v>
      </c>
    </row>
    <row r="81" spans="3:4" x14ac:dyDescent="0.3">
      <c r="C81" s="16">
        <f ca="1"/>
        <v>225</v>
      </c>
      <c r="D81" s="18">
        <f t="shared" ca="1" si="4"/>
        <v>138320</v>
      </c>
    </row>
    <row r="82" spans="3:4" x14ac:dyDescent="0.3">
      <c r="C82" s="16">
        <f ca="1"/>
        <v>228</v>
      </c>
      <c r="D82" s="18">
        <f t="shared" ca="1" si="4"/>
        <v>136500</v>
      </c>
    </row>
    <row r="83" spans="3:4" x14ac:dyDescent="0.3">
      <c r="C83" s="16">
        <f ca="1"/>
        <v>234</v>
      </c>
      <c r="D83" s="18">
        <f t="shared" ca="1" si="4"/>
        <v>133000</v>
      </c>
    </row>
    <row r="84" spans="3:4" x14ac:dyDescent="0.3">
      <c r="C84" s="16">
        <f ca="1"/>
        <v>240</v>
      </c>
      <c r="D84" s="18">
        <f t="shared" ca="1" si="4"/>
        <v>129675</v>
      </c>
    </row>
    <row r="85" spans="3:4" x14ac:dyDescent="0.3">
      <c r="C85" s="16">
        <f ca="1"/>
        <v>247</v>
      </c>
      <c r="D85" s="18">
        <f t="shared" ca="1" si="4"/>
        <v>126000</v>
      </c>
    </row>
    <row r="86" spans="3:4" x14ac:dyDescent="0.3">
      <c r="C86" s="16">
        <f ca="1"/>
        <v>250</v>
      </c>
      <c r="D86" s="18">
        <f t="shared" ca="1" si="4"/>
        <v>124488</v>
      </c>
    </row>
    <row r="87" spans="3:4" x14ac:dyDescent="0.3">
      <c r="C87" s="16">
        <f ca="1"/>
        <v>252</v>
      </c>
      <c r="D87" s="18">
        <f t="shared" ca="1" si="4"/>
        <v>123500</v>
      </c>
    </row>
    <row r="88" spans="3:4" x14ac:dyDescent="0.3">
      <c r="C88" s="16">
        <f ca="1"/>
        <v>260</v>
      </c>
      <c r="D88" s="18">
        <f t="shared" ca="1" si="4"/>
        <v>119700</v>
      </c>
    </row>
    <row r="89" spans="3:4" x14ac:dyDescent="0.3">
      <c r="C89" s="16">
        <f ca="1"/>
        <v>266</v>
      </c>
      <c r="D89" s="18">
        <f t="shared" ca="1" si="4"/>
        <v>117000</v>
      </c>
    </row>
    <row r="90" spans="3:4" x14ac:dyDescent="0.3">
      <c r="C90" s="16">
        <f ca="1"/>
        <v>273</v>
      </c>
      <c r="D90" s="18">
        <f t="shared" ca="1" si="4"/>
        <v>114000</v>
      </c>
    </row>
    <row r="91" spans="3:4" x14ac:dyDescent="0.3">
      <c r="C91" s="16">
        <f ca="1"/>
        <v>280</v>
      </c>
      <c r="D91" s="18">
        <f t="shared" ca="1" si="4"/>
        <v>111150</v>
      </c>
    </row>
    <row r="92" spans="3:4" x14ac:dyDescent="0.3">
      <c r="C92" s="16">
        <f ca="1"/>
        <v>285</v>
      </c>
      <c r="D92" s="18">
        <f t="shared" ca="1" si="4"/>
        <v>109200</v>
      </c>
    </row>
    <row r="93" spans="3:4" x14ac:dyDescent="0.3">
      <c r="C93" s="16">
        <f ca="1"/>
        <v>300</v>
      </c>
      <c r="D93" s="18">
        <f t="shared" ca="1" si="4"/>
        <v>103740</v>
      </c>
    </row>
    <row r="94" spans="3:4" x14ac:dyDescent="0.3">
      <c r="C94" s="16">
        <f ca="1"/>
        <v>304</v>
      </c>
      <c r="D94" s="18">
        <f t="shared" ca="1" si="4"/>
        <v>102375</v>
      </c>
    </row>
    <row r="95" spans="3:4" x14ac:dyDescent="0.3">
      <c r="C95" s="16">
        <f ca="1"/>
        <v>312</v>
      </c>
      <c r="D95" s="18">
        <f t="shared" ca="1" si="4"/>
        <v>99750</v>
      </c>
    </row>
    <row r="96" spans="3:4" x14ac:dyDescent="0.3">
      <c r="C96" s="16">
        <f ca="1"/>
        <v>315</v>
      </c>
      <c r="D96" s="18">
        <f t="shared" ca="1" si="4"/>
        <v>98800</v>
      </c>
    </row>
    <row r="97" spans="3:4" x14ac:dyDescent="0.3">
      <c r="C97" s="16">
        <f ca="1"/>
        <v>325</v>
      </c>
      <c r="D97" s="18">
        <f t="shared" ca="1" si="4"/>
        <v>95760</v>
      </c>
    </row>
    <row r="98" spans="3:4" x14ac:dyDescent="0.3">
      <c r="C98" s="16">
        <f ca="1"/>
        <v>336</v>
      </c>
      <c r="D98" s="18">
        <f t="shared" ca="1" si="4"/>
        <v>92625</v>
      </c>
    </row>
    <row r="99" spans="3:4" x14ac:dyDescent="0.3">
      <c r="C99" s="16">
        <f ca="1"/>
        <v>342</v>
      </c>
      <c r="D99" s="18">
        <f t="shared" ca="1" si="4"/>
        <v>91000</v>
      </c>
    </row>
    <row r="100" spans="3:4" x14ac:dyDescent="0.3">
      <c r="C100" s="16">
        <f ca="1"/>
        <v>350</v>
      </c>
      <c r="D100" s="18">
        <f t="shared" ca="1" si="4"/>
        <v>88920</v>
      </c>
    </row>
    <row r="101" spans="3:4" x14ac:dyDescent="0.3">
      <c r="C101" s="16">
        <f ca="1"/>
        <v>360</v>
      </c>
      <c r="D101" s="18">
        <f t="shared" ca="1" si="4"/>
        <v>86450</v>
      </c>
    </row>
    <row r="102" spans="3:4" x14ac:dyDescent="0.3">
      <c r="C102" s="16">
        <f ca="1"/>
        <v>364</v>
      </c>
      <c r="D102" s="18">
        <f t="shared" ca="1" si="4"/>
        <v>85500</v>
      </c>
    </row>
    <row r="103" spans="3:4" x14ac:dyDescent="0.3">
      <c r="C103" s="16">
        <f ca="1"/>
        <v>375</v>
      </c>
      <c r="D103" s="18">
        <f t="shared" ca="1" si="4"/>
        <v>82992</v>
      </c>
    </row>
    <row r="104" spans="3:4" x14ac:dyDescent="0.3">
      <c r="C104" s="16">
        <f ca="1"/>
        <v>380</v>
      </c>
      <c r="D104" s="18">
        <f t="shared" ca="1" si="4"/>
        <v>81900</v>
      </c>
    </row>
    <row r="105" spans="3:4" x14ac:dyDescent="0.3">
      <c r="C105" s="16">
        <f ca="1"/>
        <v>390</v>
      </c>
      <c r="D105" s="18">
        <f t="shared" ca="1" si="4"/>
        <v>79800</v>
      </c>
    </row>
    <row r="106" spans="3:4" x14ac:dyDescent="0.3">
      <c r="C106" s="16">
        <f ca="1"/>
        <v>399</v>
      </c>
      <c r="D106" s="18">
        <f t="shared" ca="1" si="4"/>
        <v>78000</v>
      </c>
    </row>
    <row r="107" spans="3:4" x14ac:dyDescent="0.3">
      <c r="C107" s="16">
        <f ca="1"/>
        <v>400</v>
      </c>
      <c r="D107" s="18">
        <f t="shared" ca="1" si="4"/>
        <v>77805</v>
      </c>
    </row>
    <row r="108" spans="3:4" x14ac:dyDescent="0.3">
      <c r="C108" s="16">
        <f ca="1"/>
        <v>420</v>
      </c>
      <c r="D108" s="18">
        <f t="shared" ca="1" si="4"/>
        <v>74100</v>
      </c>
    </row>
    <row r="109" spans="3:4" x14ac:dyDescent="0.3">
      <c r="C109" s="16">
        <f ca="1"/>
        <v>450</v>
      </c>
      <c r="D109" s="18">
        <f t="shared" ca="1" si="4"/>
        <v>69160</v>
      </c>
    </row>
    <row r="110" spans="3:4" x14ac:dyDescent="0.3">
      <c r="C110" s="16">
        <f ca="1"/>
        <v>455</v>
      </c>
      <c r="D110" s="18">
        <f t="shared" ca="1" si="4"/>
        <v>68400</v>
      </c>
    </row>
    <row r="111" spans="3:4" x14ac:dyDescent="0.3">
      <c r="C111" s="16">
        <f ca="1"/>
        <v>456</v>
      </c>
      <c r="D111" s="18">
        <f t="shared" ca="1" si="4"/>
        <v>68250</v>
      </c>
    </row>
    <row r="112" spans="3:4" x14ac:dyDescent="0.3">
      <c r="C112" s="16">
        <f ca="1"/>
        <v>468</v>
      </c>
      <c r="D112" s="18">
        <f t="shared" ca="1" si="4"/>
        <v>66500</v>
      </c>
    </row>
    <row r="113" spans="3:4" x14ac:dyDescent="0.3">
      <c r="C113" s="16">
        <f ca="1"/>
        <v>475</v>
      </c>
      <c r="D113" s="18">
        <f t="shared" ca="1" si="4"/>
        <v>65520</v>
      </c>
    </row>
    <row r="114" spans="3:4" x14ac:dyDescent="0.3">
      <c r="C114" s="16">
        <f ca="1"/>
        <v>494</v>
      </c>
      <c r="D114" s="18">
        <f t="shared" ca="1" si="4"/>
        <v>63000</v>
      </c>
    </row>
    <row r="115" spans="3:4" x14ac:dyDescent="0.3">
      <c r="C115" s="16">
        <f ca="1"/>
        <v>500</v>
      </c>
      <c r="D115" s="18">
        <f t="shared" ca="1" si="4"/>
        <v>62244</v>
      </c>
    </row>
    <row r="116" spans="3:4" x14ac:dyDescent="0.3">
      <c r="C116" s="16">
        <f ca="1"/>
        <v>504</v>
      </c>
      <c r="D116" s="18">
        <f t="shared" ca="1" si="4"/>
        <v>61750</v>
      </c>
    </row>
    <row r="117" spans="3:4" x14ac:dyDescent="0.3">
      <c r="C117" s="16">
        <f ca="1"/>
        <v>520</v>
      </c>
      <c r="D117" s="18">
        <f t="shared" ca="1" si="4"/>
        <v>59850</v>
      </c>
    </row>
    <row r="118" spans="3:4" x14ac:dyDescent="0.3">
      <c r="C118" s="16">
        <f ca="1"/>
        <v>525</v>
      </c>
      <c r="D118" s="18">
        <f t="shared" ca="1" si="4"/>
        <v>59280</v>
      </c>
    </row>
    <row r="119" spans="3:4" x14ac:dyDescent="0.3">
      <c r="C119" s="16">
        <f ca="1"/>
        <v>532</v>
      </c>
      <c r="D119" s="18">
        <f t="shared" ca="1" si="4"/>
        <v>58500</v>
      </c>
    </row>
    <row r="120" spans="3:4" x14ac:dyDescent="0.3">
      <c r="C120" s="16">
        <f ca="1"/>
        <v>546</v>
      </c>
      <c r="D120" s="18">
        <f t="shared" ca="1" si="4"/>
        <v>57000</v>
      </c>
    </row>
    <row r="121" spans="3:4" x14ac:dyDescent="0.3">
      <c r="C121" s="16">
        <f ca="1"/>
        <v>560</v>
      </c>
      <c r="D121" s="18">
        <f t="shared" ca="1" si="4"/>
        <v>55575</v>
      </c>
    </row>
    <row r="122" spans="3:4" x14ac:dyDescent="0.3">
      <c r="C122" s="16">
        <f ca="1"/>
        <v>570</v>
      </c>
      <c r="D122" s="18">
        <f t="shared" ca="1" si="4"/>
        <v>54600</v>
      </c>
    </row>
    <row r="123" spans="3:4" x14ac:dyDescent="0.3">
      <c r="C123" s="16">
        <f ca="1"/>
        <v>585</v>
      </c>
      <c r="D123" s="18">
        <f t="shared" ca="1" si="4"/>
        <v>53200</v>
      </c>
    </row>
    <row r="124" spans="3:4" x14ac:dyDescent="0.3">
      <c r="C124" s="16">
        <f ca="1"/>
        <v>600</v>
      </c>
      <c r="D124" s="18">
        <f t="shared" ca="1" si="4"/>
        <v>51870</v>
      </c>
    </row>
    <row r="125" spans="3:4" x14ac:dyDescent="0.3">
      <c r="C125" s="16">
        <f ca="1"/>
        <v>624</v>
      </c>
      <c r="D125" s="18">
        <f t="shared" ca="1" si="4"/>
        <v>49875</v>
      </c>
    </row>
    <row r="126" spans="3:4" x14ac:dyDescent="0.3">
      <c r="C126" s="16">
        <f ca="1"/>
        <v>630</v>
      </c>
      <c r="D126" s="18">
        <f t="shared" ca="1" si="4"/>
        <v>49400</v>
      </c>
    </row>
    <row r="127" spans="3:4" x14ac:dyDescent="0.3">
      <c r="C127" s="16">
        <f ca="1"/>
        <v>650</v>
      </c>
      <c r="D127" s="18">
        <f t="shared" ca="1" si="4"/>
        <v>47880</v>
      </c>
    </row>
    <row r="128" spans="3:4" x14ac:dyDescent="0.3">
      <c r="C128" s="16">
        <f ca="1"/>
        <v>665</v>
      </c>
      <c r="D128" s="18">
        <f t="shared" ca="1" si="4"/>
        <v>46800</v>
      </c>
    </row>
    <row r="129" spans="3:4" x14ac:dyDescent="0.3">
      <c r="C129" s="16">
        <f ca="1"/>
        <v>684</v>
      </c>
      <c r="D129" s="18">
        <f t="shared" ca="1" si="4"/>
        <v>45500</v>
      </c>
    </row>
    <row r="130" spans="3:4" x14ac:dyDescent="0.3">
      <c r="C130" s="16">
        <f ca="1"/>
        <v>700</v>
      </c>
      <c r="D130" s="18">
        <f t="shared" ca="1" si="4"/>
        <v>44460</v>
      </c>
    </row>
    <row r="131" spans="3:4" x14ac:dyDescent="0.3">
      <c r="C131" s="16">
        <f ca="1"/>
        <v>720</v>
      </c>
      <c r="D131" s="18">
        <f t="shared" ca="1" si="4"/>
        <v>43225</v>
      </c>
    </row>
    <row r="132" spans="3:4" x14ac:dyDescent="0.3">
      <c r="C132" s="16">
        <f ca="1"/>
        <v>728</v>
      </c>
      <c r="D132" s="18">
        <f t="shared" ca="1" si="4"/>
        <v>42750</v>
      </c>
    </row>
    <row r="133" spans="3:4" x14ac:dyDescent="0.3">
      <c r="C133" s="16">
        <f ca="1"/>
        <v>741</v>
      </c>
      <c r="D133" s="18">
        <f t="shared" ca="1" si="4"/>
        <v>42000</v>
      </c>
    </row>
    <row r="134" spans="3:4" x14ac:dyDescent="0.3">
      <c r="C134" s="16">
        <f ca="1"/>
        <v>750</v>
      </c>
      <c r="D134" s="18">
        <f t="shared" ca="1" si="4"/>
        <v>41496</v>
      </c>
    </row>
    <row r="135" spans="3:4" x14ac:dyDescent="0.3">
      <c r="C135" s="16">
        <f ca="1"/>
        <v>760</v>
      </c>
      <c r="D135" s="18">
        <f t="shared" ref="D135:D198" ca="1" si="5">IFERROR($C$3/C135,"")</f>
        <v>40950</v>
      </c>
    </row>
    <row r="136" spans="3:4" x14ac:dyDescent="0.3">
      <c r="C136" s="16">
        <f ca="1"/>
        <v>780</v>
      </c>
      <c r="D136" s="18">
        <f t="shared" ca="1" si="5"/>
        <v>39900</v>
      </c>
    </row>
    <row r="137" spans="3:4" x14ac:dyDescent="0.3">
      <c r="C137" s="16">
        <f ca="1"/>
        <v>798</v>
      </c>
      <c r="D137" s="18">
        <f t="shared" ca="1" si="5"/>
        <v>39000</v>
      </c>
    </row>
    <row r="138" spans="3:4" x14ac:dyDescent="0.3">
      <c r="C138" s="16">
        <f ca="1"/>
        <v>819</v>
      </c>
      <c r="D138" s="18">
        <f t="shared" ca="1" si="5"/>
        <v>38000</v>
      </c>
    </row>
    <row r="139" spans="3:4" x14ac:dyDescent="0.3">
      <c r="C139" s="16">
        <f ca="1"/>
        <v>840</v>
      </c>
      <c r="D139" s="18">
        <f t="shared" ca="1" si="5"/>
        <v>37050</v>
      </c>
    </row>
    <row r="140" spans="3:4" x14ac:dyDescent="0.3">
      <c r="C140" s="16">
        <f ca="1"/>
        <v>855</v>
      </c>
      <c r="D140" s="18">
        <f t="shared" ca="1" si="5"/>
        <v>36400</v>
      </c>
    </row>
    <row r="141" spans="3:4" x14ac:dyDescent="0.3">
      <c r="C141" s="16">
        <f ca="1"/>
        <v>875</v>
      </c>
      <c r="D141" s="18">
        <f t="shared" ca="1" si="5"/>
        <v>35568</v>
      </c>
    </row>
    <row r="142" spans="3:4" x14ac:dyDescent="0.3">
      <c r="C142" s="16">
        <f ca="1"/>
        <v>900</v>
      </c>
      <c r="D142" s="18">
        <f t="shared" ca="1" si="5"/>
        <v>34580</v>
      </c>
    </row>
    <row r="143" spans="3:4" x14ac:dyDescent="0.3">
      <c r="C143" s="16">
        <f ca="1"/>
        <v>910</v>
      </c>
      <c r="D143" s="18">
        <f t="shared" ca="1" si="5"/>
        <v>34200</v>
      </c>
    </row>
    <row r="144" spans="3:4" x14ac:dyDescent="0.3">
      <c r="C144" s="16">
        <f ca="1"/>
        <v>912</v>
      </c>
      <c r="D144" s="18">
        <f t="shared" ca="1" si="5"/>
        <v>34125</v>
      </c>
    </row>
    <row r="145" spans="3:4" x14ac:dyDescent="0.3">
      <c r="C145" s="16">
        <f ca="1"/>
        <v>936</v>
      </c>
      <c r="D145" s="18">
        <f t="shared" ca="1" si="5"/>
        <v>33250</v>
      </c>
    </row>
    <row r="146" spans="3:4" x14ac:dyDescent="0.3">
      <c r="C146" s="16">
        <f ca="1"/>
        <v>950</v>
      </c>
      <c r="D146" s="18">
        <f t="shared" ca="1" si="5"/>
        <v>32760</v>
      </c>
    </row>
    <row r="147" spans="3:4" x14ac:dyDescent="0.3">
      <c r="C147" s="16">
        <f ca="1"/>
        <v>975</v>
      </c>
      <c r="D147" s="18">
        <f t="shared" ca="1" si="5"/>
        <v>31920</v>
      </c>
    </row>
    <row r="148" spans="3:4" x14ac:dyDescent="0.3">
      <c r="C148" s="16">
        <f ca="1"/>
        <v>988</v>
      </c>
      <c r="D148" s="18">
        <f t="shared" ca="1" si="5"/>
        <v>31500</v>
      </c>
    </row>
    <row r="149" spans="3:4" x14ac:dyDescent="0.3">
      <c r="C149" s="16">
        <f ca="1"/>
        <v>1000</v>
      </c>
      <c r="D149" s="18">
        <f t="shared" ca="1" si="5"/>
        <v>31122</v>
      </c>
    </row>
    <row r="150" spans="3:4" x14ac:dyDescent="0.3">
      <c r="C150" s="16">
        <f ca="1"/>
        <v>1008</v>
      </c>
      <c r="D150" s="18">
        <f t="shared" ca="1" si="5"/>
        <v>30875</v>
      </c>
    </row>
    <row r="151" spans="3:4" x14ac:dyDescent="0.3">
      <c r="C151" s="16">
        <f ca="1"/>
        <v>1040</v>
      </c>
      <c r="D151" s="18">
        <f t="shared" ca="1" si="5"/>
        <v>29925</v>
      </c>
    </row>
    <row r="152" spans="3:4" x14ac:dyDescent="0.3">
      <c r="C152" s="16">
        <f ca="1"/>
        <v>1050</v>
      </c>
      <c r="D152" s="18">
        <f t="shared" ca="1" si="5"/>
        <v>29640</v>
      </c>
    </row>
    <row r="153" spans="3:4" x14ac:dyDescent="0.3">
      <c r="C153" s="16">
        <f ca="1"/>
        <v>1064</v>
      </c>
      <c r="D153" s="18">
        <f t="shared" ca="1" si="5"/>
        <v>29250</v>
      </c>
    </row>
    <row r="154" spans="3:4" x14ac:dyDescent="0.3">
      <c r="C154" s="16">
        <f ca="1"/>
        <v>1092</v>
      </c>
      <c r="D154" s="18">
        <f t="shared" ca="1" si="5"/>
        <v>28500</v>
      </c>
    </row>
    <row r="155" spans="3:4" x14ac:dyDescent="0.3">
      <c r="C155" s="16">
        <f ca="1"/>
        <v>1125</v>
      </c>
      <c r="D155" s="18">
        <f t="shared" ca="1" si="5"/>
        <v>27664</v>
      </c>
    </row>
    <row r="156" spans="3:4" x14ac:dyDescent="0.3">
      <c r="C156" s="16">
        <f ca="1"/>
        <v>1140</v>
      </c>
      <c r="D156" s="18">
        <f t="shared" ca="1" si="5"/>
        <v>27300</v>
      </c>
    </row>
    <row r="157" spans="3:4" x14ac:dyDescent="0.3">
      <c r="C157" s="16">
        <f ca="1"/>
        <v>1170</v>
      </c>
      <c r="D157" s="18">
        <f t="shared" ca="1" si="5"/>
        <v>26600</v>
      </c>
    </row>
    <row r="158" spans="3:4" x14ac:dyDescent="0.3">
      <c r="C158" s="16">
        <f ca="1"/>
        <v>1197</v>
      </c>
      <c r="D158" s="18">
        <f t="shared" ca="1" si="5"/>
        <v>26000</v>
      </c>
    </row>
    <row r="159" spans="3:4" x14ac:dyDescent="0.3">
      <c r="C159" s="16">
        <f ca="1"/>
        <v>1200</v>
      </c>
      <c r="D159" s="18">
        <f t="shared" ca="1" si="5"/>
        <v>25935</v>
      </c>
    </row>
    <row r="160" spans="3:4" x14ac:dyDescent="0.3">
      <c r="C160" s="16">
        <f ca="1"/>
        <v>1235</v>
      </c>
      <c r="D160" s="18">
        <f t="shared" ca="1" si="5"/>
        <v>25200</v>
      </c>
    </row>
    <row r="161" spans="3:4" x14ac:dyDescent="0.3">
      <c r="C161" s="16">
        <f ca="1"/>
        <v>1260</v>
      </c>
      <c r="D161" s="18">
        <f t="shared" ca="1" si="5"/>
        <v>24700</v>
      </c>
    </row>
    <row r="162" spans="3:4" x14ac:dyDescent="0.3">
      <c r="C162" s="16">
        <f ca="1"/>
        <v>1300</v>
      </c>
      <c r="D162" s="18">
        <f t="shared" ca="1" si="5"/>
        <v>23940</v>
      </c>
    </row>
    <row r="163" spans="3:4" x14ac:dyDescent="0.3">
      <c r="C163" s="16">
        <f ca="1"/>
        <v>1330</v>
      </c>
      <c r="D163" s="18">
        <f t="shared" ca="1" si="5"/>
        <v>23400</v>
      </c>
    </row>
    <row r="164" spans="3:4" x14ac:dyDescent="0.3">
      <c r="C164" s="16">
        <f ca="1"/>
        <v>1365</v>
      </c>
      <c r="D164" s="18">
        <f t="shared" ca="1" si="5"/>
        <v>22800</v>
      </c>
    </row>
    <row r="165" spans="3:4" x14ac:dyDescent="0.3">
      <c r="C165" s="16">
        <f ca="1"/>
        <v>1368</v>
      </c>
      <c r="D165" s="18">
        <f t="shared" ca="1" si="5"/>
        <v>22750</v>
      </c>
    </row>
    <row r="166" spans="3:4" x14ac:dyDescent="0.3">
      <c r="C166" s="16">
        <f ca="1"/>
        <v>1400</v>
      </c>
      <c r="D166" s="18">
        <f t="shared" ca="1" si="5"/>
        <v>22230</v>
      </c>
    </row>
    <row r="167" spans="3:4" x14ac:dyDescent="0.3">
      <c r="C167" s="16">
        <f ca="1"/>
        <v>1425</v>
      </c>
      <c r="D167" s="18">
        <f t="shared" ca="1" si="5"/>
        <v>21840</v>
      </c>
    </row>
    <row r="168" spans="3:4" x14ac:dyDescent="0.3">
      <c r="C168" s="16">
        <f ca="1"/>
        <v>1456</v>
      </c>
      <c r="D168" s="18">
        <f t="shared" ca="1" si="5"/>
        <v>21375</v>
      </c>
    </row>
    <row r="169" spans="3:4" x14ac:dyDescent="0.3">
      <c r="C169" s="16">
        <f ca="1"/>
        <v>1482</v>
      </c>
      <c r="D169" s="18">
        <f t="shared" ca="1" si="5"/>
        <v>21000</v>
      </c>
    </row>
    <row r="170" spans="3:4" x14ac:dyDescent="0.3">
      <c r="C170" s="16">
        <f ca="1"/>
        <v>1500</v>
      </c>
      <c r="D170" s="18">
        <f t="shared" ca="1" si="5"/>
        <v>20748</v>
      </c>
    </row>
    <row r="171" spans="3:4" x14ac:dyDescent="0.3">
      <c r="C171" s="16">
        <f ca="1"/>
        <v>1520</v>
      </c>
      <c r="D171" s="18">
        <f t="shared" ca="1" si="5"/>
        <v>20475</v>
      </c>
    </row>
    <row r="172" spans="3:4" x14ac:dyDescent="0.3">
      <c r="C172" s="16">
        <f ca="1"/>
        <v>1560</v>
      </c>
      <c r="D172" s="18">
        <f t="shared" ca="1" si="5"/>
        <v>19950</v>
      </c>
    </row>
    <row r="173" spans="3:4" x14ac:dyDescent="0.3">
      <c r="C173" s="16">
        <f ca="1"/>
        <v>1575</v>
      </c>
      <c r="D173" s="18">
        <f t="shared" ca="1" si="5"/>
        <v>19760</v>
      </c>
    </row>
    <row r="174" spans="3:4" x14ac:dyDescent="0.3">
      <c r="C174" s="16">
        <f ca="1"/>
        <v>1596</v>
      </c>
      <c r="D174" s="18">
        <f t="shared" ca="1" si="5"/>
        <v>19500</v>
      </c>
    </row>
    <row r="175" spans="3:4" x14ac:dyDescent="0.3">
      <c r="C175" s="16">
        <f ca="1"/>
        <v>1625</v>
      </c>
      <c r="D175" s="18">
        <f t="shared" ca="1" si="5"/>
        <v>19152</v>
      </c>
    </row>
    <row r="176" spans="3:4" x14ac:dyDescent="0.3">
      <c r="C176" s="16">
        <f ca="1"/>
        <v>1638</v>
      </c>
      <c r="D176" s="18">
        <f t="shared" ca="1" si="5"/>
        <v>19000</v>
      </c>
    </row>
    <row r="177" spans="3:4" x14ac:dyDescent="0.3">
      <c r="C177" s="16">
        <f ca="1"/>
        <v>1680</v>
      </c>
      <c r="D177" s="18">
        <f t="shared" ca="1" si="5"/>
        <v>18525</v>
      </c>
    </row>
    <row r="178" spans="3:4" x14ac:dyDescent="0.3">
      <c r="C178" s="16">
        <f ca="1"/>
        <v>1710</v>
      </c>
      <c r="D178" s="18">
        <f t="shared" ca="1" si="5"/>
        <v>18200</v>
      </c>
    </row>
    <row r="179" spans="3:4" x14ac:dyDescent="0.3">
      <c r="C179" s="16">
        <f ca="1"/>
        <v>1729</v>
      </c>
      <c r="D179" s="18">
        <f t="shared" ca="1" si="5"/>
        <v>18000</v>
      </c>
    </row>
    <row r="180" spans="3:4" x14ac:dyDescent="0.3">
      <c r="C180" s="16">
        <f ca="1"/>
        <v>1750</v>
      </c>
      <c r="D180" s="18">
        <f t="shared" ca="1" si="5"/>
        <v>17784</v>
      </c>
    </row>
    <row r="181" spans="3:4" x14ac:dyDescent="0.3">
      <c r="C181" s="16">
        <f ca="1"/>
        <v>1800</v>
      </c>
      <c r="D181" s="18">
        <f t="shared" ca="1" si="5"/>
        <v>17290</v>
      </c>
    </row>
    <row r="182" spans="3:4" x14ac:dyDescent="0.3">
      <c r="C182" s="16">
        <f ca="1"/>
        <v>1820</v>
      </c>
      <c r="D182" s="18">
        <f t="shared" ca="1" si="5"/>
        <v>17100</v>
      </c>
    </row>
    <row r="183" spans="3:4" x14ac:dyDescent="0.3">
      <c r="C183" s="16">
        <f ca="1"/>
        <v>1872</v>
      </c>
      <c r="D183" s="18">
        <f t="shared" ca="1" si="5"/>
        <v>16625</v>
      </c>
    </row>
    <row r="184" spans="3:4" x14ac:dyDescent="0.3">
      <c r="C184" s="16">
        <f ca="1"/>
        <v>1900</v>
      </c>
      <c r="D184" s="18">
        <f t="shared" ca="1" si="5"/>
        <v>16380</v>
      </c>
    </row>
    <row r="185" spans="3:4" x14ac:dyDescent="0.3">
      <c r="C185" s="16">
        <f ca="1"/>
        <v>1950</v>
      </c>
      <c r="D185" s="18">
        <f t="shared" ca="1" si="5"/>
        <v>15960</v>
      </c>
    </row>
    <row r="186" spans="3:4" x14ac:dyDescent="0.3">
      <c r="C186" s="16">
        <f ca="1"/>
        <v>1976</v>
      </c>
      <c r="D186" s="18">
        <f t="shared" ca="1" si="5"/>
        <v>15750</v>
      </c>
    </row>
    <row r="187" spans="3:4" x14ac:dyDescent="0.3">
      <c r="C187" s="16">
        <f ca="1"/>
        <v>1995</v>
      </c>
      <c r="D187" s="18">
        <f t="shared" ca="1" si="5"/>
        <v>15600</v>
      </c>
    </row>
    <row r="188" spans="3:4" x14ac:dyDescent="0.3">
      <c r="C188" s="16">
        <f ca="1"/>
        <v>2000</v>
      </c>
      <c r="D188" s="18">
        <f t="shared" ca="1" si="5"/>
        <v>15561</v>
      </c>
    </row>
    <row r="189" spans="3:4" x14ac:dyDescent="0.3">
      <c r="C189" s="16">
        <f ca="1"/>
        <v>2100</v>
      </c>
      <c r="D189" s="18">
        <f t="shared" ca="1" si="5"/>
        <v>14820</v>
      </c>
    </row>
    <row r="190" spans="3:4" x14ac:dyDescent="0.3">
      <c r="C190" s="16">
        <f ca="1"/>
        <v>2128</v>
      </c>
      <c r="D190" s="18">
        <f t="shared" ca="1" si="5"/>
        <v>14625</v>
      </c>
    </row>
    <row r="191" spans="3:4" x14ac:dyDescent="0.3">
      <c r="C191" s="16">
        <f ca="1"/>
        <v>2184</v>
      </c>
      <c r="D191" s="18">
        <f t="shared" ca="1" si="5"/>
        <v>14250</v>
      </c>
    </row>
    <row r="192" spans="3:4" x14ac:dyDescent="0.3">
      <c r="C192" s="16">
        <f ca="1"/>
        <v>2223</v>
      </c>
      <c r="D192" s="18">
        <f t="shared" ca="1" si="5"/>
        <v>14000</v>
      </c>
    </row>
    <row r="193" spans="3:4" x14ac:dyDescent="0.3">
      <c r="C193" s="16">
        <f ca="1"/>
        <v>2250</v>
      </c>
      <c r="D193" s="18">
        <f t="shared" ca="1" si="5"/>
        <v>13832</v>
      </c>
    </row>
    <row r="194" spans="3:4" x14ac:dyDescent="0.3">
      <c r="C194" s="16">
        <f ca="1"/>
        <v>2275</v>
      </c>
      <c r="D194" s="18">
        <f t="shared" ca="1" si="5"/>
        <v>13680</v>
      </c>
    </row>
    <row r="195" spans="3:4" x14ac:dyDescent="0.3">
      <c r="C195" s="16">
        <f ca="1"/>
        <v>2280</v>
      </c>
      <c r="D195" s="18">
        <f t="shared" ca="1" si="5"/>
        <v>13650</v>
      </c>
    </row>
    <row r="196" spans="3:4" x14ac:dyDescent="0.3">
      <c r="C196" s="16">
        <f ca="1"/>
        <v>2340</v>
      </c>
      <c r="D196" s="18">
        <f t="shared" ca="1" si="5"/>
        <v>13300</v>
      </c>
    </row>
    <row r="197" spans="3:4" x14ac:dyDescent="0.3">
      <c r="C197" s="16">
        <f ca="1"/>
        <v>2375</v>
      </c>
      <c r="D197" s="18">
        <f t="shared" ca="1" si="5"/>
        <v>13104</v>
      </c>
    </row>
    <row r="198" spans="3:4" x14ac:dyDescent="0.3">
      <c r="C198" s="16">
        <f ca="1"/>
        <v>2394</v>
      </c>
      <c r="D198" s="18">
        <f t="shared" ca="1" si="5"/>
        <v>13000</v>
      </c>
    </row>
    <row r="199" spans="3:4" x14ac:dyDescent="0.3">
      <c r="C199" s="16">
        <f ca="1"/>
        <v>2470</v>
      </c>
      <c r="D199" s="18">
        <f t="shared" ref="D199:D262" ca="1" si="6">IFERROR($C$3/C199,"")</f>
        <v>12600</v>
      </c>
    </row>
    <row r="200" spans="3:4" x14ac:dyDescent="0.3">
      <c r="C200" s="16">
        <f ca="1"/>
        <v>2520</v>
      </c>
      <c r="D200" s="18">
        <f t="shared" ca="1" si="6"/>
        <v>12350</v>
      </c>
    </row>
    <row r="201" spans="3:4" x14ac:dyDescent="0.3">
      <c r="C201" s="16">
        <f ca="1"/>
        <v>2600</v>
      </c>
      <c r="D201" s="18">
        <f t="shared" ca="1" si="6"/>
        <v>11970</v>
      </c>
    </row>
    <row r="202" spans="3:4" x14ac:dyDescent="0.3">
      <c r="C202" s="16">
        <f ca="1"/>
        <v>2625</v>
      </c>
      <c r="D202" s="18">
        <f t="shared" ca="1" si="6"/>
        <v>11856</v>
      </c>
    </row>
    <row r="203" spans="3:4" x14ac:dyDescent="0.3">
      <c r="C203" s="16">
        <f ca="1"/>
        <v>2660</v>
      </c>
      <c r="D203" s="18">
        <f t="shared" ca="1" si="6"/>
        <v>11700</v>
      </c>
    </row>
    <row r="204" spans="3:4" x14ac:dyDescent="0.3">
      <c r="C204" s="16">
        <f ca="1"/>
        <v>2730</v>
      </c>
      <c r="D204" s="18">
        <f t="shared" ca="1" si="6"/>
        <v>11400</v>
      </c>
    </row>
    <row r="205" spans="3:4" x14ac:dyDescent="0.3">
      <c r="C205" s="16">
        <f ca="1"/>
        <v>2736</v>
      </c>
      <c r="D205" s="18">
        <f t="shared" ca="1" si="6"/>
        <v>11375</v>
      </c>
    </row>
    <row r="206" spans="3:4" x14ac:dyDescent="0.3">
      <c r="C206" s="16">
        <f ca="1"/>
        <v>2800</v>
      </c>
      <c r="D206" s="18">
        <f t="shared" ca="1" si="6"/>
        <v>11115</v>
      </c>
    </row>
    <row r="207" spans="3:4" x14ac:dyDescent="0.3">
      <c r="C207" s="16">
        <f ca="1"/>
        <v>2850</v>
      </c>
      <c r="D207" s="18">
        <f t="shared" ca="1" si="6"/>
        <v>10920</v>
      </c>
    </row>
    <row r="208" spans="3:4" x14ac:dyDescent="0.3">
      <c r="C208" s="16">
        <f ca="1"/>
        <v>2925</v>
      </c>
      <c r="D208" s="18">
        <f t="shared" ca="1" si="6"/>
        <v>10640</v>
      </c>
    </row>
    <row r="209" spans="3:4" x14ac:dyDescent="0.3">
      <c r="C209" s="16">
        <f ca="1"/>
        <v>2964</v>
      </c>
      <c r="D209" s="18">
        <f t="shared" ca="1" si="6"/>
        <v>10500</v>
      </c>
    </row>
    <row r="210" spans="3:4" x14ac:dyDescent="0.3">
      <c r="C210" s="16">
        <f ca="1"/>
        <v>3000</v>
      </c>
      <c r="D210" s="18">
        <f t="shared" ca="1" si="6"/>
        <v>10374</v>
      </c>
    </row>
    <row r="211" spans="3:4" x14ac:dyDescent="0.3">
      <c r="C211" s="16">
        <f ca="1"/>
        <v>3120</v>
      </c>
      <c r="D211" s="18">
        <f t="shared" ca="1" si="6"/>
        <v>9975</v>
      </c>
    </row>
    <row r="212" spans="3:4" x14ac:dyDescent="0.3">
      <c r="C212" s="16">
        <f ca="1"/>
        <v>3150</v>
      </c>
      <c r="D212" s="18">
        <f t="shared" ca="1" si="6"/>
        <v>9880</v>
      </c>
    </row>
    <row r="213" spans="3:4" x14ac:dyDescent="0.3">
      <c r="C213" s="16">
        <f ca="1"/>
        <v>3192</v>
      </c>
      <c r="D213" s="18">
        <f t="shared" ca="1" si="6"/>
        <v>9750</v>
      </c>
    </row>
    <row r="214" spans="3:4" x14ac:dyDescent="0.3">
      <c r="C214" s="16">
        <f ca="1"/>
        <v>3250</v>
      </c>
      <c r="D214" s="18">
        <f t="shared" ca="1" si="6"/>
        <v>9576</v>
      </c>
    </row>
    <row r="215" spans="3:4" x14ac:dyDescent="0.3">
      <c r="C215" s="16">
        <f ca="1"/>
        <v>3276</v>
      </c>
      <c r="D215" s="18">
        <f t="shared" ca="1" si="6"/>
        <v>9500</v>
      </c>
    </row>
    <row r="216" spans="3:4" x14ac:dyDescent="0.3">
      <c r="C216" s="16">
        <f ca="1"/>
        <v>3325</v>
      </c>
      <c r="D216" s="18">
        <f t="shared" ca="1" si="6"/>
        <v>9360</v>
      </c>
    </row>
    <row r="217" spans="3:4" x14ac:dyDescent="0.3">
      <c r="C217" s="16">
        <f ca="1"/>
        <v>3420</v>
      </c>
      <c r="D217" s="18">
        <f t="shared" ca="1" si="6"/>
        <v>9100</v>
      </c>
    </row>
    <row r="218" spans="3:4" x14ac:dyDescent="0.3">
      <c r="C218" s="16">
        <f ca="1"/>
        <v>3458</v>
      </c>
      <c r="D218" s="18">
        <f t="shared" ca="1" si="6"/>
        <v>9000</v>
      </c>
    </row>
    <row r="219" spans="3:4" x14ac:dyDescent="0.3">
      <c r="C219" s="16">
        <f ca="1"/>
        <v>3500</v>
      </c>
      <c r="D219" s="18">
        <f t="shared" ca="1" si="6"/>
        <v>8892</v>
      </c>
    </row>
    <row r="220" spans="3:4" x14ac:dyDescent="0.3">
      <c r="C220" s="16">
        <f ca="1"/>
        <v>3600</v>
      </c>
      <c r="D220" s="18">
        <f t="shared" ca="1" si="6"/>
        <v>8645</v>
      </c>
    </row>
    <row r="221" spans="3:4" x14ac:dyDescent="0.3">
      <c r="C221" s="16">
        <f ca="1"/>
        <v>3640</v>
      </c>
      <c r="D221" s="18">
        <f t="shared" ca="1" si="6"/>
        <v>8550</v>
      </c>
    </row>
    <row r="222" spans="3:4" x14ac:dyDescent="0.3">
      <c r="C222" s="16">
        <f ca="1"/>
        <v>3705</v>
      </c>
      <c r="D222" s="18">
        <f t="shared" ca="1" si="6"/>
        <v>8400</v>
      </c>
    </row>
    <row r="223" spans="3:4" x14ac:dyDescent="0.3">
      <c r="C223" s="16">
        <f ca="1"/>
        <v>3800</v>
      </c>
      <c r="D223" s="18">
        <f t="shared" ca="1" si="6"/>
        <v>8190</v>
      </c>
    </row>
    <row r="224" spans="3:4" x14ac:dyDescent="0.3">
      <c r="C224" s="16">
        <f ca="1"/>
        <v>3900</v>
      </c>
      <c r="D224" s="18">
        <f t="shared" ca="1" si="6"/>
        <v>7980</v>
      </c>
    </row>
    <row r="225" spans="3:4" x14ac:dyDescent="0.3">
      <c r="C225" s="16">
        <f ca="1"/>
        <v>3952</v>
      </c>
      <c r="D225" s="18">
        <f t="shared" ca="1" si="6"/>
        <v>7875</v>
      </c>
    </row>
    <row r="226" spans="3:4" x14ac:dyDescent="0.3">
      <c r="C226" s="16">
        <f ca="1"/>
        <v>3990</v>
      </c>
      <c r="D226" s="18">
        <f t="shared" ca="1" si="6"/>
        <v>7800</v>
      </c>
    </row>
    <row r="227" spans="3:4" x14ac:dyDescent="0.3">
      <c r="C227" s="16">
        <f ca="1"/>
        <v>4095</v>
      </c>
      <c r="D227" s="18">
        <f t="shared" ca="1" si="6"/>
        <v>7600</v>
      </c>
    </row>
    <row r="228" spans="3:4" x14ac:dyDescent="0.3">
      <c r="C228" s="16">
        <f ca="1"/>
        <v>4200</v>
      </c>
      <c r="D228" s="18">
        <f t="shared" ca="1" si="6"/>
        <v>7410</v>
      </c>
    </row>
    <row r="229" spans="3:4" x14ac:dyDescent="0.3">
      <c r="C229" s="16">
        <f ca="1"/>
        <v>4275</v>
      </c>
      <c r="D229" s="18">
        <f t="shared" ca="1" si="6"/>
        <v>7280</v>
      </c>
    </row>
    <row r="230" spans="3:4" x14ac:dyDescent="0.3">
      <c r="C230" s="16">
        <f ca="1"/>
        <v>4368</v>
      </c>
      <c r="D230" s="18">
        <f t="shared" ca="1" si="6"/>
        <v>7125</v>
      </c>
    </row>
    <row r="231" spans="3:4" x14ac:dyDescent="0.3">
      <c r="C231" s="16">
        <f ca="1"/>
        <v>4446</v>
      </c>
      <c r="D231" s="18">
        <f t="shared" ca="1" si="6"/>
        <v>7000</v>
      </c>
    </row>
    <row r="232" spans="3:4" x14ac:dyDescent="0.3">
      <c r="C232" s="16">
        <f ca="1"/>
        <v>4500</v>
      </c>
      <c r="D232" s="18">
        <f t="shared" ca="1" si="6"/>
        <v>6916</v>
      </c>
    </row>
    <row r="233" spans="3:4" x14ac:dyDescent="0.3">
      <c r="C233" s="16">
        <f ca="1"/>
        <v>4550</v>
      </c>
      <c r="D233" s="18">
        <f t="shared" ca="1" si="6"/>
        <v>6840</v>
      </c>
    </row>
    <row r="234" spans="3:4" x14ac:dyDescent="0.3">
      <c r="C234" s="16">
        <f ca="1"/>
        <v>4560</v>
      </c>
      <c r="D234" s="18">
        <f t="shared" ca="1" si="6"/>
        <v>6825</v>
      </c>
    </row>
    <row r="235" spans="3:4" x14ac:dyDescent="0.3">
      <c r="C235" s="16">
        <f ca="1"/>
        <v>4680</v>
      </c>
      <c r="D235" s="18">
        <f t="shared" ca="1" si="6"/>
        <v>6650</v>
      </c>
    </row>
    <row r="236" spans="3:4" x14ac:dyDescent="0.3">
      <c r="C236" s="16">
        <f ca="1"/>
        <v>4750</v>
      </c>
      <c r="D236" s="18">
        <f t="shared" ca="1" si="6"/>
        <v>6552</v>
      </c>
    </row>
    <row r="237" spans="3:4" x14ac:dyDescent="0.3">
      <c r="C237" s="16">
        <f ca="1"/>
        <v>4788</v>
      </c>
      <c r="D237" s="18">
        <f t="shared" ca="1" si="6"/>
        <v>6500</v>
      </c>
    </row>
    <row r="238" spans="3:4" x14ac:dyDescent="0.3">
      <c r="C238" s="16">
        <f ca="1"/>
        <v>4875</v>
      </c>
      <c r="D238" s="18">
        <f t="shared" ca="1" si="6"/>
        <v>6384</v>
      </c>
    </row>
    <row r="239" spans="3:4" x14ac:dyDescent="0.3">
      <c r="C239" s="16">
        <f ca="1"/>
        <v>4940</v>
      </c>
      <c r="D239" s="18">
        <f t="shared" ca="1" si="6"/>
        <v>6300</v>
      </c>
    </row>
    <row r="240" spans="3:4" x14ac:dyDescent="0.3">
      <c r="C240" s="16">
        <f ca="1"/>
        <v>5040</v>
      </c>
      <c r="D240" s="18">
        <f t="shared" ca="1" si="6"/>
        <v>6175</v>
      </c>
    </row>
    <row r="241" spans="3:4" x14ac:dyDescent="0.3">
      <c r="C241" s="16">
        <f ca="1"/>
        <v>5187</v>
      </c>
      <c r="D241" s="18">
        <f t="shared" ca="1" si="6"/>
        <v>6000</v>
      </c>
    </row>
    <row r="242" spans="3:4" x14ac:dyDescent="0.3">
      <c r="C242" s="16">
        <f ca="1"/>
        <v>5200</v>
      </c>
      <c r="D242" s="18">
        <f t="shared" ca="1" si="6"/>
        <v>5985</v>
      </c>
    </row>
    <row r="243" spans="3:4" x14ac:dyDescent="0.3">
      <c r="C243" s="16">
        <f ca="1"/>
        <v>5250</v>
      </c>
      <c r="D243" s="18">
        <f t="shared" ca="1" si="6"/>
        <v>5928</v>
      </c>
    </row>
    <row r="244" spans="3:4" x14ac:dyDescent="0.3">
      <c r="C244" s="16">
        <f ca="1"/>
        <v>5320</v>
      </c>
      <c r="D244" s="18">
        <f t="shared" ca="1" si="6"/>
        <v>5850</v>
      </c>
    </row>
    <row r="245" spans="3:4" x14ac:dyDescent="0.3">
      <c r="C245" s="16">
        <f ca="1"/>
        <v>5460</v>
      </c>
      <c r="D245" s="18">
        <f t="shared" ca="1" si="6"/>
        <v>5700</v>
      </c>
    </row>
    <row r="246" spans="3:4" x14ac:dyDescent="0.3">
      <c r="C246" s="16" t="str">
        <f ca="1"/>
        <v/>
      </c>
      <c r="D246" s="18" t="str">
        <f t="shared" ca="1" si="6"/>
        <v/>
      </c>
    </row>
    <row r="247" spans="3:4" x14ac:dyDescent="0.3">
      <c r="C247" s="16" t="str">
        <f ca="1"/>
        <v/>
      </c>
      <c r="D247" s="18" t="str">
        <f t="shared" ca="1" si="6"/>
        <v/>
      </c>
    </row>
    <row r="248" spans="3:4" x14ac:dyDescent="0.3">
      <c r="C248" s="16" t="str">
        <f ca="1"/>
        <v/>
      </c>
      <c r="D248" s="18" t="str">
        <f t="shared" ca="1" si="6"/>
        <v/>
      </c>
    </row>
    <row r="249" spans="3:4" x14ac:dyDescent="0.3">
      <c r="C249" s="16" t="str">
        <f ca="1"/>
        <v/>
      </c>
      <c r="D249" s="18" t="str">
        <f t="shared" ca="1" si="6"/>
        <v/>
      </c>
    </row>
    <row r="250" spans="3:4" x14ac:dyDescent="0.3">
      <c r="C250" s="16" t="str">
        <f ca="1"/>
        <v/>
      </c>
      <c r="D250" s="18" t="str">
        <f t="shared" ca="1" si="6"/>
        <v/>
      </c>
    </row>
    <row r="251" spans="3:4" x14ac:dyDescent="0.3">
      <c r="C251" s="16" t="str">
        <f ca="1"/>
        <v/>
      </c>
      <c r="D251" s="18" t="str">
        <f t="shared" ca="1" si="6"/>
        <v/>
      </c>
    </row>
    <row r="252" spans="3:4" x14ac:dyDescent="0.3">
      <c r="C252" s="16" t="str">
        <f ca="1"/>
        <v/>
      </c>
      <c r="D252" s="18" t="str">
        <f t="shared" ca="1" si="6"/>
        <v/>
      </c>
    </row>
    <row r="253" spans="3:4" x14ac:dyDescent="0.3">
      <c r="C253" s="16" t="str">
        <f ca="1"/>
        <v/>
      </c>
      <c r="D253" s="18" t="str">
        <f t="shared" ca="1" si="6"/>
        <v/>
      </c>
    </row>
    <row r="254" spans="3:4" x14ac:dyDescent="0.3">
      <c r="C254" s="16" t="str">
        <f ca="1"/>
        <v/>
      </c>
      <c r="D254" s="18" t="str">
        <f t="shared" ca="1" si="6"/>
        <v/>
      </c>
    </row>
    <row r="255" spans="3:4" x14ac:dyDescent="0.3">
      <c r="C255" s="16" t="str">
        <f ca="1"/>
        <v/>
      </c>
      <c r="D255" s="18" t="str">
        <f t="shared" ca="1" si="6"/>
        <v/>
      </c>
    </row>
    <row r="256" spans="3:4" x14ac:dyDescent="0.3">
      <c r="C256" s="16" t="str">
        <f ca="1"/>
        <v/>
      </c>
      <c r="D256" s="18" t="str">
        <f t="shared" ca="1" si="6"/>
        <v/>
      </c>
    </row>
    <row r="257" spans="3:4" x14ac:dyDescent="0.3">
      <c r="C257" s="16" t="str">
        <f ca="1"/>
        <v/>
      </c>
      <c r="D257" s="18" t="str">
        <f t="shared" ca="1" si="6"/>
        <v/>
      </c>
    </row>
    <row r="258" spans="3:4" x14ac:dyDescent="0.3">
      <c r="C258" s="16" t="str">
        <f ca="1"/>
        <v/>
      </c>
      <c r="D258" s="18" t="str">
        <f t="shared" ca="1" si="6"/>
        <v/>
      </c>
    </row>
    <row r="259" spans="3:4" x14ac:dyDescent="0.3">
      <c r="C259" s="16" t="str">
        <f ca="1"/>
        <v/>
      </c>
      <c r="D259" s="18" t="str">
        <f t="shared" ca="1" si="6"/>
        <v/>
      </c>
    </row>
    <row r="260" spans="3:4" x14ac:dyDescent="0.3">
      <c r="C260" s="16" t="str">
        <f ca="1"/>
        <v/>
      </c>
      <c r="D260" s="18" t="str">
        <f t="shared" ca="1" si="6"/>
        <v/>
      </c>
    </row>
    <row r="261" spans="3:4" x14ac:dyDescent="0.3">
      <c r="C261" s="16" t="str">
        <f ca="1"/>
        <v/>
      </c>
      <c r="D261" s="18" t="str">
        <f t="shared" ca="1" si="6"/>
        <v/>
      </c>
    </row>
    <row r="262" spans="3:4" x14ac:dyDescent="0.3">
      <c r="C262" s="16" t="str">
        <f ca="1"/>
        <v/>
      </c>
      <c r="D262" s="18" t="str">
        <f t="shared" ca="1" si="6"/>
        <v/>
      </c>
    </row>
    <row r="263" spans="3:4" x14ac:dyDescent="0.3">
      <c r="C263" s="16" t="str">
        <f ca="1"/>
        <v/>
      </c>
      <c r="D263" s="18" t="str">
        <f t="shared" ref="D263:D305" ca="1" si="7">IFERROR($C$3/C263,"")</f>
        <v/>
      </c>
    </row>
    <row r="264" spans="3:4" x14ac:dyDescent="0.3">
      <c r="C264" s="16" t="str">
        <f ca="1"/>
        <v/>
      </c>
      <c r="D264" s="18" t="str">
        <f t="shared" ca="1" si="7"/>
        <v/>
      </c>
    </row>
    <row r="265" spans="3:4" x14ac:dyDescent="0.3">
      <c r="C265" s="16" t="str">
        <f ca="1"/>
        <v/>
      </c>
      <c r="D265" s="18" t="str">
        <f t="shared" ca="1" si="7"/>
        <v/>
      </c>
    </row>
    <row r="266" spans="3:4" x14ac:dyDescent="0.3">
      <c r="C266" s="16" t="str">
        <f ca="1"/>
        <v/>
      </c>
      <c r="D266" s="18" t="str">
        <f t="shared" ca="1" si="7"/>
        <v/>
      </c>
    </row>
    <row r="267" spans="3:4" x14ac:dyDescent="0.3">
      <c r="C267" s="16" t="str">
        <f ca="1"/>
        <v/>
      </c>
      <c r="D267" s="18" t="str">
        <f t="shared" ca="1" si="7"/>
        <v/>
      </c>
    </row>
    <row r="268" spans="3:4" x14ac:dyDescent="0.3">
      <c r="C268" s="16" t="str">
        <f ca="1"/>
        <v/>
      </c>
      <c r="D268" s="18" t="str">
        <f t="shared" ca="1" si="7"/>
        <v/>
      </c>
    </row>
    <row r="269" spans="3:4" x14ac:dyDescent="0.3">
      <c r="C269" s="16" t="str">
        <f ca="1"/>
        <v/>
      </c>
      <c r="D269" s="18" t="str">
        <f t="shared" ca="1" si="7"/>
        <v/>
      </c>
    </row>
    <row r="270" spans="3:4" x14ac:dyDescent="0.3">
      <c r="C270" s="16" t="str">
        <f ca="1"/>
        <v/>
      </c>
      <c r="D270" s="18" t="str">
        <f t="shared" ca="1" si="7"/>
        <v/>
      </c>
    </row>
    <row r="271" spans="3:4" x14ac:dyDescent="0.3">
      <c r="C271" s="16" t="str">
        <f ca="1"/>
        <v/>
      </c>
      <c r="D271" s="18" t="str">
        <f t="shared" ca="1" si="7"/>
        <v/>
      </c>
    </row>
    <row r="272" spans="3:4" x14ac:dyDescent="0.3">
      <c r="C272" s="16" t="str">
        <f ca="1"/>
        <v/>
      </c>
      <c r="D272" s="18" t="str">
        <f t="shared" ca="1" si="7"/>
        <v/>
      </c>
    </row>
    <row r="273" spans="3:4" x14ac:dyDescent="0.3">
      <c r="C273" s="16" t="str">
        <f ca="1"/>
        <v/>
      </c>
      <c r="D273" s="18" t="str">
        <f t="shared" ca="1" si="7"/>
        <v/>
      </c>
    </row>
    <row r="274" spans="3:4" x14ac:dyDescent="0.3">
      <c r="C274" s="16" t="str">
        <f ca="1"/>
        <v/>
      </c>
      <c r="D274" s="18" t="str">
        <f t="shared" ca="1" si="7"/>
        <v/>
      </c>
    </row>
    <row r="275" spans="3:4" x14ac:dyDescent="0.3">
      <c r="C275" s="16" t="str">
        <f ca="1"/>
        <v/>
      </c>
      <c r="D275" s="18" t="str">
        <f t="shared" ca="1" si="7"/>
        <v/>
      </c>
    </row>
    <row r="276" spans="3:4" x14ac:dyDescent="0.3">
      <c r="C276" s="16" t="str">
        <f ca="1"/>
        <v/>
      </c>
      <c r="D276" s="18" t="str">
        <f t="shared" ca="1" si="7"/>
        <v/>
      </c>
    </row>
    <row r="277" spans="3:4" x14ac:dyDescent="0.3">
      <c r="C277" s="16" t="str">
        <f ca="1"/>
        <v/>
      </c>
      <c r="D277" s="18" t="str">
        <f t="shared" ca="1" si="7"/>
        <v/>
      </c>
    </row>
    <row r="278" spans="3:4" x14ac:dyDescent="0.3">
      <c r="C278" s="16" t="str">
        <f ca="1"/>
        <v/>
      </c>
      <c r="D278" s="18" t="str">
        <f t="shared" ca="1" si="7"/>
        <v/>
      </c>
    </row>
    <row r="279" spans="3:4" x14ac:dyDescent="0.3">
      <c r="C279" s="16" t="str">
        <f ca="1"/>
        <v/>
      </c>
      <c r="D279" s="18" t="str">
        <f t="shared" ca="1" si="7"/>
        <v/>
      </c>
    </row>
    <row r="280" spans="3:4" x14ac:dyDescent="0.3">
      <c r="C280" s="16" t="str">
        <f ca="1"/>
        <v/>
      </c>
      <c r="D280" s="18" t="str">
        <f t="shared" ca="1" si="7"/>
        <v/>
      </c>
    </row>
    <row r="281" spans="3:4" x14ac:dyDescent="0.3">
      <c r="C281" s="16" t="str">
        <f ca="1"/>
        <v/>
      </c>
      <c r="D281" s="18" t="str">
        <f t="shared" ca="1" si="7"/>
        <v/>
      </c>
    </row>
    <row r="282" spans="3:4" x14ac:dyDescent="0.3">
      <c r="C282" s="16" t="str">
        <f ca="1"/>
        <v/>
      </c>
      <c r="D282" s="18" t="str">
        <f t="shared" ca="1" si="7"/>
        <v/>
      </c>
    </row>
    <row r="283" spans="3:4" x14ac:dyDescent="0.3">
      <c r="C283" s="16" t="str">
        <f ca="1"/>
        <v/>
      </c>
      <c r="D283" s="18" t="str">
        <f t="shared" ca="1" si="7"/>
        <v/>
      </c>
    </row>
    <row r="284" spans="3:4" x14ac:dyDescent="0.3">
      <c r="C284" s="16" t="str">
        <f ca="1"/>
        <v/>
      </c>
      <c r="D284" s="18" t="str">
        <f t="shared" ca="1" si="7"/>
        <v/>
      </c>
    </row>
    <row r="285" spans="3:4" x14ac:dyDescent="0.3">
      <c r="C285" s="16" t="str">
        <f ca="1"/>
        <v/>
      </c>
      <c r="D285" s="18" t="str">
        <f t="shared" ca="1" si="7"/>
        <v/>
      </c>
    </row>
    <row r="286" spans="3:4" x14ac:dyDescent="0.3">
      <c r="C286" s="16" t="str">
        <f ca="1"/>
        <v/>
      </c>
      <c r="D286" s="18" t="str">
        <f t="shared" ca="1" si="7"/>
        <v/>
      </c>
    </row>
    <row r="287" spans="3:4" x14ac:dyDescent="0.3">
      <c r="C287" s="16" t="str">
        <f ca="1"/>
        <v/>
      </c>
      <c r="D287" s="18" t="str">
        <f t="shared" ca="1" si="7"/>
        <v/>
      </c>
    </row>
    <row r="288" spans="3:4" x14ac:dyDescent="0.3">
      <c r="C288" s="16" t="str">
        <f ca="1"/>
        <v/>
      </c>
      <c r="D288" s="18" t="str">
        <f t="shared" ca="1" si="7"/>
        <v/>
      </c>
    </row>
    <row r="289" spans="3:4" x14ac:dyDescent="0.3">
      <c r="C289" s="16" t="str">
        <f ca="1"/>
        <v/>
      </c>
      <c r="D289" s="18" t="str">
        <f t="shared" ca="1" si="7"/>
        <v/>
      </c>
    </row>
    <row r="290" spans="3:4" x14ac:dyDescent="0.3">
      <c r="C290" s="16" t="str">
        <f ca="1"/>
        <v/>
      </c>
      <c r="D290" s="18" t="str">
        <f t="shared" ca="1" si="7"/>
        <v/>
      </c>
    </row>
    <row r="291" spans="3:4" x14ac:dyDescent="0.3">
      <c r="C291" s="16" t="str">
        <f ca="1"/>
        <v/>
      </c>
      <c r="D291" s="18" t="str">
        <f t="shared" ca="1" si="7"/>
        <v/>
      </c>
    </row>
    <row r="292" spans="3:4" x14ac:dyDescent="0.3">
      <c r="C292" s="16" t="str">
        <f ca="1"/>
        <v/>
      </c>
      <c r="D292" s="18" t="str">
        <f t="shared" ca="1" si="7"/>
        <v/>
      </c>
    </row>
    <row r="293" spans="3:4" x14ac:dyDescent="0.3">
      <c r="C293" s="16" t="str">
        <f ca="1"/>
        <v/>
      </c>
      <c r="D293" s="18" t="str">
        <f t="shared" ca="1" si="7"/>
        <v/>
      </c>
    </row>
    <row r="294" spans="3:4" x14ac:dyDescent="0.3">
      <c r="C294" s="16" t="str">
        <f ca="1"/>
        <v/>
      </c>
      <c r="D294" s="18" t="str">
        <f t="shared" ca="1" si="7"/>
        <v/>
      </c>
    </row>
    <row r="295" spans="3:4" x14ac:dyDescent="0.3">
      <c r="C295" s="16" t="str">
        <f ca="1"/>
        <v/>
      </c>
      <c r="D295" s="18" t="str">
        <f t="shared" ca="1" si="7"/>
        <v/>
      </c>
    </row>
    <row r="296" spans="3:4" x14ac:dyDescent="0.3">
      <c r="C296" s="16" t="str">
        <f ca="1"/>
        <v/>
      </c>
      <c r="D296" s="18" t="str">
        <f t="shared" ca="1" si="7"/>
        <v/>
      </c>
    </row>
    <row r="297" spans="3:4" x14ac:dyDescent="0.3">
      <c r="C297" s="16" t="str">
        <f ca="1"/>
        <v/>
      </c>
      <c r="D297" s="18" t="str">
        <f t="shared" ca="1" si="7"/>
        <v/>
      </c>
    </row>
    <row r="298" spans="3:4" x14ac:dyDescent="0.3">
      <c r="C298" s="16" t="str">
        <f ca="1"/>
        <v/>
      </c>
      <c r="D298" s="18" t="str">
        <f t="shared" ca="1" si="7"/>
        <v/>
      </c>
    </row>
    <row r="299" spans="3:4" x14ac:dyDescent="0.3">
      <c r="C299" s="16" t="str">
        <f ca="1"/>
        <v/>
      </c>
      <c r="D299" s="18" t="str">
        <f t="shared" ca="1" si="7"/>
        <v/>
      </c>
    </row>
    <row r="300" spans="3:4" x14ac:dyDescent="0.3">
      <c r="C300" s="16" t="str">
        <f ca="1"/>
        <v/>
      </c>
      <c r="D300" s="18" t="str">
        <f t="shared" ca="1" si="7"/>
        <v/>
      </c>
    </row>
    <row r="301" spans="3:4" x14ac:dyDescent="0.3">
      <c r="C301" s="16" t="str">
        <f ca="1"/>
        <v/>
      </c>
      <c r="D301" s="18" t="str">
        <f t="shared" ca="1" si="7"/>
        <v/>
      </c>
    </row>
    <row r="302" spans="3:4" x14ac:dyDescent="0.3">
      <c r="C302" s="16" t="str">
        <f ca="1"/>
        <v/>
      </c>
      <c r="D302" s="18" t="str">
        <f t="shared" ca="1" si="7"/>
        <v/>
      </c>
    </row>
    <row r="303" spans="3:4" x14ac:dyDescent="0.3">
      <c r="C303" s="16" t="str">
        <f ca="1"/>
        <v/>
      </c>
      <c r="D303" s="18" t="str">
        <f t="shared" ca="1" si="7"/>
        <v/>
      </c>
    </row>
    <row r="304" spans="3:4" x14ac:dyDescent="0.3">
      <c r="C304" s="16" t="str">
        <f ca="1"/>
        <v/>
      </c>
      <c r="D304" s="18" t="str">
        <f t="shared" ca="1" si="7"/>
        <v/>
      </c>
    </row>
    <row r="305" spans="3:4" ht="19.5" thickBot="1" x14ac:dyDescent="0.35">
      <c r="C305" s="19" t="str">
        <f ca="1"/>
        <v/>
      </c>
      <c r="D305" s="21" t="str">
        <f t="shared" ca="1" si="7"/>
        <v/>
      </c>
    </row>
  </sheetData>
  <mergeCells count="5">
    <mergeCell ref="C5:D5"/>
    <mergeCell ref="M4:M5"/>
    <mergeCell ref="N4:N5"/>
    <mergeCell ref="L4:L5"/>
    <mergeCell ref="O4:O5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CAAC-53B0-4FC7-98D9-DA3415BB7857}">
  <sheetPr codeName="Tabelle6"/>
  <dimension ref="A3:P6"/>
  <sheetViews>
    <sheetView workbookViewId="0">
      <selection activeCell="F3" sqref="F3"/>
    </sheetView>
  </sheetViews>
  <sheetFormatPr baseColWidth="10" defaultRowHeight="18.75" x14ac:dyDescent="0.3"/>
  <cols>
    <col min="1" max="16" width="6.69921875" style="8" customWidth="1"/>
  </cols>
  <sheetData>
    <row r="3" spans="2:6" x14ac:dyDescent="0.3">
      <c r="B3" s="8">
        <v>2</v>
      </c>
      <c r="C3" s="8">
        <v>4</v>
      </c>
      <c r="D3" s="8">
        <v>7</v>
      </c>
      <c r="F3" s="8">
        <f t="array" ref="F3">SUM(B3:D6*10)</f>
        <v>400</v>
      </c>
    </row>
    <row r="4" spans="2:6" x14ac:dyDescent="0.3">
      <c r="B4" s="8">
        <v>1</v>
      </c>
      <c r="C4" s="8">
        <v>3</v>
      </c>
      <c r="D4" s="8">
        <v>0</v>
      </c>
    </row>
    <row r="5" spans="2:6" x14ac:dyDescent="0.3">
      <c r="B5" s="8">
        <v>5</v>
      </c>
      <c r="C5" s="8">
        <v>5</v>
      </c>
      <c r="D5" s="8">
        <v>5</v>
      </c>
    </row>
    <row r="6" spans="2:6" x14ac:dyDescent="0.3">
      <c r="B6" s="8">
        <v>2</v>
      </c>
      <c r="C6" s="8">
        <v>0</v>
      </c>
      <c r="D6" s="8">
        <v>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529F8-9314-4A5B-B7D4-B5E9A76CB66D}">
  <dimension ref="A1:H12"/>
  <sheetViews>
    <sheetView workbookViewId="0">
      <selection activeCell="B9" sqref="B9"/>
    </sheetView>
  </sheetViews>
  <sheetFormatPr baseColWidth="10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</cols>
  <sheetData>
    <row r="1" spans="1:8" ht="26.25" x14ac:dyDescent="0.4">
      <c r="A1" s="65"/>
      <c r="B1" s="69" t="s">
        <v>55</v>
      </c>
    </row>
    <row r="3" spans="1:8" x14ac:dyDescent="0.3">
      <c r="B3" s="66">
        <v>100</v>
      </c>
      <c r="C3" s="66">
        <v>200</v>
      </c>
      <c r="D3" s="66">
        <v>300</v>
      </c>
      <c r="F3" s="67">
        <v>1</v>
      </c>
      <c r="G3" s="67">
        <v>2</v>
      </c>
      <c r="H3" s="67">
        <v>3</v>
      </c>
    </row>
    <row r="4" spans="1:8" x14ac:dyDescent="0.3">
      <c r="B4" s="66">
        <v>400</v>
      </c>
      <c r="C4" s="66">
        <v>500</v>
      </c>
      <c r="D4" s="66">
        <v>600</v>
      </c>
      <c r="F4" s="67">
        <v>4</v>
      </c>
      <c r="G4" s="67">
        <v>5</v>
      </c>
      <c r="H4" s="67">
        <v>6</v>
      </c>
    </row>
    <row r="5" spans="1:8" x14ac:dyDescent="0.3">
      <c r="B5" s="66">
        <v>700</v>
      </c>
      <c r="C5" s="66">
        <v>800</v>
      </c>
      <c r="D5" s="66">
        <v>900</v>
      </c>
      <c r="F5" s="67">
        <v>7</v>
      </c>
      <c r="G5" s="67">
        <v>8</v>
      </c>
      <c r="H5" s="67">
        <v>9</v>
      </c>
    </row>
    <row r="6" spans="1:8" x14ac:dyDescent="0.3">
      <c r="B6" s="66">
        <v>1000</v>
      </c>
      <c r="C6" s="66">
        <v>1100</v>
      </c>
      <c r="D6" s="66">
        <v>1200</v>
      </c>
      <c r="F6" s="67">
        <v>10</v>
      </c>
      <c r="G6" s="67">
        <v>11</v>
      </c>
      <c r="H6" s="67">
        <v>12</v>
      </c>
    </row>
    <row r="9" spans="1:8" x14ac:dyDescent="0.3">
      <c r="B9" s="1">
        <f t="array" ref="B9:D12">B3:D6+F3:H6</f>
        <v>101</v>
      </c>
      <c r="C9" s="1">
        <v>202</v>
      </c>
      <c r="D9" s="1">
        <v>303</v>
      </c>
    </row>
    <row r="10" spans="1:8" x14ac:dyDescent="0.3">
      <c r="B10" s="1">
        <v>404</v>
      </c>
      <c r="C10" s="1">
        <v>505</v>
      </c>
      <c r="D10" s="1">
        <v>606</v>
      </c>
    </row>
    <row r="11" spans="1:8" x14ac:dyDescent="0.3">
      <c r="B11" s="1">
        <v>707</v>
      </c>
      <c r="C11" s="1">
        <v>808</v>
      </c>
      <c r="D11" s="1">
        <v>909</v>
      </c>
    </row>
    <row r="12" spans="1:8" x14ac:dyDescent="0.3">
      <c r="B12" s="1">
        <v>1010</v>
      </c>
      <c r="C12" s="1">
        <v>1111</v>
      </c>
      <c r="D12" s="1">
        <v>1212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42B0-659E-406E-9D8C-44217F2F2942}">
  <dimension ref="A1:R12"/>
  <sheetViews>
    <sheetView workbookViewId="0">
      <selection activeCell="B9" sqref="B9"/>
    </sheetView>
  </sheetViews>
  <sheetFormatPr baseColWidth="10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  <col min="11" max="11" width="4.296875" customWidth="1"/>
    <col min="12" max="14" width="6.296875" style="1" customWidth="1"/>
    <col min="15" max="15" width="7.59765625" customWidth="1"/>
    <col min="16" max="18" width="6.296875" style="1" customWidth="1"/>
    <col min="19" max="19" width="2.5" customWidth="1"/>
  </cols>
  <sheetData>
    <row r="1" spans="1:18" ht="26.25" x14ac:dyDescent="0.4">
      <c r="A1" s="65"/>
      <c r="B1" s="69" t="s">
        <v>56</v>
      </c>
      <c r="K1" s="65"/>
      <c r="L1" s="71" t="s">
        <v>58</v>
      </c>
    </row>
    <row r="3" spans="1:18" x14ac:dyDescent="0.3">
      <c r="B3" s="66">
        <v>100</v>
      </c>
      <c r="C3" s="66">
        <v>200</v>
      </c>
      <c r="D3" s="66">
        <v>300</v>
      </c>
      <c r="F3" s="67">
        <v>1</v>
      </c>
      <c r="G3" s="68">
        <v>2</v>
      </c>
      <c r="H3" s="68">
        <v>3</v>
      </c>
      <c r="L3" s="66">
        <v>100</v>
      </c>
      <c r="M3" s="66">
        <v>200</v>
      </c>
      <c r="N3" s="66">
        <v>300</v>
      </c>
      <c r="P3" s="67">
        <v>1</v>
      </c>
      <c r="Q3" s="70">
        <v>1</v>
      </c>
      <c r="R3" s="70">
        <v>1</v>
      </c>
    </row>
    <row r="4" spans="1:18" x14ac:dyDescent="0.3">
      <c r="B4" s="66">
        <v>400</v>
      </c>
      <c r="C4" s="66">
        <v>500</v>
      </c>
      <c r="D4" s="66">
        <v>600</v>
      </c>
      <c r="F4" s="68">
        <v>4</v>
      </c>
      <c r="G4" s="68">
        <v>5</v>
      </c>
      <c r="H4" s="68">
        <v>6</v>
      </c>
      <c r="L4" s="66">
        <v>400</v>
      </c>
      <c r="M4" s="66">
        <v>500</v>
      </c>
      <c r="N4" s="66">
        <v>600</v>
      </c>
      <c r="P4" s="70">
        <v>1</v>
      </c>
      <c r="Q4" s="70">
        <v>1</v>
      </c>
      <c r="R4" s="70">
        <v>1</v>
      </c>
    </row>
    <row r="5" spans="1:18" x14ac:dyDescent="0.3">
      <c r="B5" s="66">
        <v>700</v>
      </c>
      <c r="C5" s="66">
        <v>800</v>
      </c>
      <c r="D5" s="66">
        <v>900</v>
      </c>
      <c r="F5" s="68">
        <v>7</v>
      </c>
      <c r="G5" s="68">
        <v>8</v>
      </c>
      <c r="H5" s="68">
        <v>9</v>
      </c>
      <c r="L5" s="66">
        <v>700</v>
      </c>
      <c r="M5" s="66">
        <v>800</v>
      </c>
      <c r="N5" s="66">
        <v>900</v>
      </c>
      <c r="P5" s="70">
        <v>1</v>
      </c>
      <c r="Q5" s="70">
        <v>1</v>
      </c>
      <c r="R5" s="70">
        <v>1</v>
      </c>
    </row>
    <row r="6" spans="1:18" x14ac:dyDescent="0.3">
      <c r="B6" s="66">
        <v>1000</v>
      </c>
      <c r="C6" s="66">
        <v>1100</v>
      </c>
      <c r="D6" s="66">
        <v>1200</v>
      </c>
      <c r="F6" s="68">
        <v>10</v>
      </c>
      <c r="G6" s="68">
        <v>11</v>
      </c>
      <c r="H6" s="68">
        <v>12</v>
      </c>
      <c r="L6" s="66">
        <v>1000</v>
      </c>
      <c r="M6" s="66">
        <v>1100</v>
      </c>
      <c r="N6" s="66">
        <v>1200</v>
      </c>
      <c r="P6" s="70">
        <v>1</v>
      </c>
      <c r="Q6" s="70">
        <v>1</v>
      </c>
      <c r="R6" s="70">
        <v>1</v>
      </c>
    </row>
    <row r="9" spans="1:18" x14ac:dyDescent="0.3">
      <c r="B9" s="1">
        <f t="array" ref="B9:D12">B3:D6+F3</f>
        <v>101</v>
      </c>
      <c r="C9" s="1">
        <v>201</v>
      </c>
      <c r="D9" s="1">
        <v>301</v>
      </c>
      <c r="L9" s="1">
        <f t="array" ref="L9:N12">L3:N6+P3:R6</f>
        <v>101</v>
      </c>
      <c r="M9" s="1">
        <v>201</v>
      </c>
      <c r="N9" s="1">
        <v>301</v>
      </c>
    </row>
    <row r="10" spans="1:18" x14ac:dyDescent="0.3">
      <c r="B10" s="1">
        <v>401</v>
      </c>
      <c r="C10" s="1">
        <v>501</v>
      </c>
      <c r="D10" s="1">
        <v>601</v>
      </c>
      <c r="L10" s="1">
        <v>401</v>
      </c>
      <c r="M10" s="1">
        <v>501</v>
      </c>
      <c r="N10" s="1">
        <v>601</v>
      </c>
    </row>
    <row r="11" spans="1:18" x14ac:dyDescent="0.3">
      <c r="B11" s="1">
        <v>701</v>
      </c>
      <c r="C11" s="1">
        <v>801</v>
      </c>
      <c r="D11" s="1">
        <v>901</v>
      </c>
      <c r="L11" s="1">
        <v>701</v>
      </c>
      <c r="M11" s="1">
        <v>801</v>
      </c>
      <c r="N11" s="1">
        <v>901</v>
      </c>
    </row>
    <row r="12" spans="1:18" x14ac:dyDescent="0.3">
      <c r="B12" s="1">
        <v>1001</v>
      </c>
      <c r="C12" s="1">
        <v>1101</v>
      </c>
      <c r="D12" s="1">
        <v>1201</v>
      </c>
      <c r="L12" s="1">
        <v>1001</v>
      </c>
      <c r="M12" s="1">
        <v>1101</v>
      </c>
      <c r="N12" s="1">
        <v>1201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A376-D6CA-496C-8154-22F545E8222F}">
  <dimension ref="A1:R12"/>
  <sheetViews>
    <sheetView workbookViewId="0">
      <selection activeCell="B9" sqref="B9"/>
    </sheetView>
  </sheetViews>
  <sheetFormatPr baseColWidth="10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  <col min="11" max="11" width="4.296875" customWidth="1"/>
    <col min="12" max="14" width="6.296875" style="1" customWidth="1"/>
    <col min="15" max="15" width="7.59765625" customWidth="1"/>
    <col min="16" max="18" width="6.296875" style="1" customWidth="1"/>
    <col min="19" max="19" width="2.5" customWidth="1"/>
  </cols>
  <sheetData>
    <row r="1" spans="1:18" ht="26.25" x14ac:dyDescent="0.4">
      <c r="A1" s="65"/>
      <c r="B1" s="69" t="s">
        <v>57</v>
      </c>
      <c r="K1" s="65"/>
      <c r="L1" s="71" t="s">
        <v>58</v>
      </c>
    </row>
    <row r="3" spans="1:18" x14ac:dyDescent="0.3">
      <c r="B3" s="66">
        <v>100</v>
      </c>
      <c r="C3" s="66">
        <v>200</v>
      </c>
      <c r="D3" s="66">
        <v>300</v>
      </c>
      <c r="F3" s="67">
        <v>1</v>
      </c>
      <c r="G3" s="67">
        <v>2</v>
      </c>
      <c r="H3" s="67">
        <v>3</v>
      </c>
      <c r="L3" s="66">
        <v>100</v>
      </c>
      <c r="M3" s="66">
        <v>200</v>
      </c>
      <c r="N3" s="66">
        <v>300</v>
      </c>
      <c r="P3" s="67">
        <v>1</v>
      </c>
      <c r="Q3" s="67">
        <v>2</v>
      </c>
      <c r="R3" s="67">
        <v>3</v>
      </c>
    </row>
    <row r="4" spans="1:18" x14ac:dyDescent="0.3">
      <c r="B4" s="66">
        <v>400</v>
      </c>
      <c r="C4" s="66">
        <v>500</v>
      </c>
      <c r="D4" s="66">
        <v>600</v>
      </c>
      <c r="F4" s="68">
        <v>4</v>
      </c>
      <c r="G4" s="68">
        <v>5</v>
      </c>
      <c r="H4" s="68">
        <v>6</v>
      </c>
      <c r="L4" s="66">
        <v>400</v>
      </c>
      <c r="M4" s="66">
        <v>500</v>
      </c>
      <c r="N4" s="66">
        <v>600</v>
      </c>
      <c r="P4" s="70">
        <v>1</v>
      </c>
      <c r="Q4" s="70">
        <v>2</v>
      </c>
      <c r="R4" s="70">
        <v>3</v>
      </c>
    </row>
    <row r="5" spans="1:18" x14ac:dyDescent="0.3">
      <c r="B5" s="66">
        <v>700</v>
      </c>
      <c r="C5" s="66">
        <v>800</v>
      </c>
      <c r="D5" s="66">
        <v>900</v>
      </c>
      <c r="F5" s="68">
        <v>7</v>
      </c>
      <c r="G5" s="68">
        <v>8</v>
      </c>
      <c r="H5" s="68">
        <v>9</v>
      </c>
      <c r="L5" s="66">
        <v>700</v>
      </c>
      <c r="M5" s="66">
        <v>800</v>
      </c>
      <c r="N5" s="66">
        <v>900</v>
      </c>
      <c r="P5" s="70">
        <v>1</v>
      </c>
      <c r="Q5" s="70">
        <v>2</v>
      </c>
      <c r="R5" s="70">
        <v>3</v>
      </c>
    </row>
    <row r="6" spans="1:18" x14ac:dyDescent="0.3">
      <c r="B6" s="66">
        <v>1000</v>
      </c>
      <c r="C6" s="66">
        <v>1100</v>
      </c>
      <c r="D6" s="66">
        <v>1200</v>
      </c>
      <c r="F6" s="68">
        <v>10</v>
      </c>
      <c r="G6" s="68">
        <v>11</v>
      </c>
      <c r="H6" s="68">
        <v>12</v>
      </c>
      <c r="L6" s="66">
        <v>1000</v>
      </c>
      <c r="M6" s="66">
        <v>1100</v>
      </c>
      <c r="N6" s="66">
        <v>1200</v>
      </c>
      <c r="P6" s="70">
        <v>1</v>
      </c>
      <c r="Q6" s="70">
        <v>2</v>
      </c>
      <c r="R6" s="70">
        <v>3</v>
      </c>
    </row>
    <row r="9" spans="1:18" x14ac:dyDescent="0.3">
      <c r="B9" s="1">
        <f t="array" ref="B9:D12">B3:D6+F3:H3</f>
        <v>101</v>
      </c>
      <c r="C9" s="1">
        <v>202</v>
      </c>
      <c r="D9" s="1">
        <v>303</v>
      </c>
      <c r="L9" s="1">
        <f t="array" ref="L9:N12">L3:N6+P3:R6</f>
        <v>101</v>
      </c>
      <c r="M9" s="1">
        <v>202</v>
      </c>
      <c r="N9" s="1">
        <v>303</v>
      </c>
    </row>
    <row r="10" spans="1:18" x14ac:dyDescent="0.3">
      <c r="B10" s="1">
        <v>401</v>
      </c>
      <c r="C10" s="1">
        <v>502</v>
      </c>
      <c r="D10" s="1">
        <v>603</v>
      </c>
      <c r="L10" s="1">
        <v>401</v>
      </c>
      <c r="M10" s="1">
        <v>502</v>
      </c>
      <c r="N10" s="1">
        <v>603</v>
      </c>
    </row>
    <row r="11" spans="1:18" x14ac:dyDescent="0.3">
      <c r="B11" s="1">
        <v>701</v>
      </c>
      <c r="C11" s="1">
        <v>802</v>
      </c>
      <c r="D11" s="1">
        <v>903</v>
      </c>
      <c r="L11" s="1">
        <v>701</v>
      </c>
      <c r="M11" s="1">
        <v>802</v>
      </c>
      <c r="N11" s="1">
        <v>903</v>
      </c>
    </row>
    <row r="12" spans="1:18" x14ac:dyDescent="0.3">
      <c r="B12" s="1">
        <v>1001</v>
      </c>
      <c r="C12" s="1">
        <v>1102</v>
      </c>
      <c r="D12" s="1">
        <v>1203</v>
      </c>
      <c r="L12" s="1">
        <v>1001</v>
      </c>
      <c r="M12" s="1">
        <v>1102</v>
      </c>
      <c r="N12" s="1">
        <v>1203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CF9C-50DD-4C29-A249-E26F4C676216}">
  <dimension ref="A1:R12"/>
  <sheetViews>
    <sheetView workbookViewId="0">
      <selection activeCell="B9" sqref="B9"/>
    </sheetView>
  </sheetViews>
  <sheetFormatPr baseColWidth="10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  <col min="11" max="11" width="4.296875" customWidth="1"/>
    <col min="12" max="14" width="6.296875" style="1" customWidth="1"/>
    <col min="15" max="15" width="7.59765625" customWidth="1"/>
    <col min="16" max="18" width="6.296875" style="1" customWidth="1"/>
    <col min="19" max="19" width="2.5" customWidth="1"/>
  </cols>
  <sheetData>
    <row r="1" spans="1:18" ht="26.25" x14ac:dyDescent="0.4">
      <c r="A1" s="65"/>
      <c r="B1" s="69" t="s">
        <v>59</v>
      </c>
      <c r="K1" s="65"/>
      <c r="L1" s="71" t="s">
        <v>58</v>
      </c>
    </row>
    <row r="3" spans="1:18" x14ac:dyDescent="0.3">
      <c r="B3" s="66">
        <v>100</v>
      </c>
      <c r="C3" s="66">
        <v>200</v>
      </c>
      <c r="D3" s="66">
        <v>300</v>
      </c>
      <c r="F3" s="67">
        <v>1</v>
      </c>
      <c r="G3" s="68">
        <v>2</v>
      </c>
      <c r="H3" s="68">
        <v>3</v>
      </c>
      <c r="L3" s="66">
        <v>100</v>
      </c>
      <c r="M3" s="66">
        <v>200</v>
      </c>
      <c r="N3" s="66">
        <v>300</v>
      </c>
      <c r="P3" s="67">
        <v>1</v>
      </c>
      <c r="Q3" s="70">
        <v>1</v>
      </c>
      <c r="R3" s="70">
        <v>1</v>
      </c>
    </row>
    <row r="4" spans="1:18" x14ac:dyDescent="0.3">
      <c r="B4" s="66">
        <v>400</v>
      </c>
      <c r="C4" s="66">
        <v>500</v>
      </c>
      <c r="D4" s="66">
        <v>600</v>
      </c>
      <c r="F4" s="67">
        <v>4</v>
      </c>
      <c r="G4" s="68">
        <v>5</v>
      </c>
      <c r="H4" s="68">
        <v>6</v>
      </c>
      <c r="L4" s="66">
        <v>400</v>
      </c>
      <c r="M4" s="66">
        <v>500</v>
      </c>
      <c r="N4" s="66">
        <v>600</v>
      </c>
      <c r="P4" s="67">
        <v>4</v>
      </c>
      <c r="Q4" s="70">
        <v>4</v>
      </c>
      <c r="R4" s="70">
        <v>4</v>
      </c>
    </row>
    <row r="5" spans="1:18" x14ac:dyDescent="0.3">
      <c r="B5" s="66">
        <v>700</v>
      </c>
      <c r="C5" s="66">
        <v>800</v>
      </c>
      <c r="D5" s="66">
        <v>900</v>
      </c>
      <c r="F5" s="67">
        <v>7</v>
      </c>
      <c r="G5" s="68">
        <v>8</v>
      </c>
      <c r="H5" s="68">
        <v>9</v>
      </c>
      <c r="L5" s="66">
        <v>700</v>
      </c>
      <c r="M5" s="66">
        <v>800</v>
      </c>
      <c r="N5" s="66">
        <v>900</v>
      </c>
      <c r="P5" s="67">
        <v>7</v>
      </c>
      <c r="Q5" s="70">
        <v>7</v>
      </c>
      <c r="R5" s="70">
        <v>7</v>
      </c>
    </row>
    <row r="6" spans="1:18" x14ac:dyDescent="0.3">
      <c r="B6" s="66">
        <v>1000</v>
      </c>
      <c r="C6" s="66">
        <v>1100</v>
      </c>
      <c r="D6" s="66">
        <v>1200</v>
      </c>
      <c r="F6" s="67">
        <v>10</v>
      </c>
      <c r="G6" s="68">
        <v>11</v>
      </c>
      <c r="H6" s="68">
        <v>12</v>
      </c>
      <c r="L6" s="66">
        <v>1000</v>
      </c>
      <c r="M6" s="66">
        <v>1100</v>
      </c>
      <c r="N6" s="66">
        <v>1200</v>
      </c>
      <c r="P6" s="67">
        <v>10</v>
      </c>
      <c r="Q6" s="70">
        <v>10</v>
      </c>
      <c r="R6" s="70">
        <v>10</v>
      </c>
    </row>
    <row r="9" spans="1:18" x14ac:dyDescent="0.3">
      <c r="B9" s="1">
        <f t="array" ref="B9:D12">B3:D6+F3:F6</f>
        <v>101</v>
      </c>
      <c r="C9" s="1">
        <v>201</v>
      </c>
      <c r="D9" s="1">
        <v>301</v>
      </c>
      <c r="L9" s="1">
        <f t="array" ref="L9:N12">L3:N6+P3:R6</f>
        <v>101</v>
      </c>
      <c r="M9" s="1">
        <v>201</v>
      </c>
      <c r="N9" s="1">
        <v>301</v>
      </c>
    </row>
    <row r="10" spans="1:18" x14ac:dyDescent="0.3">
      <c r="B10" s="1">
        <v>404</v>
      </c>
      <c r="C10" s="1">
        <v>504</v>
      </c>
      <c r="D10" s="1">
        <v>604</v>
      </c>
      <c r="L10" s="1">
        <v>404</v>
      </c>
      <c r="M10" s="1">
        <v>504</v>
      </c>
      <c r="N10" s="1">
        <v>604</v>
      </c>
    </row>
    <row r="11" spans="1:18" x14ac:dyDescent="0.3">
      <c r="B11" s="1">
        <v>707</v>
      </c>
      <c r="C11" s="1">
        <v>807</v>
      </c>
      <c r="D11" s="1">
        <v>907</v>
      </c>
      <c r="L11" s="1">
        <v>707</v>
      </c>
      <c r="M11" s="1">
        <v>807</v>
      </c>
      <c r="N11" s="1">
        <v>907</v>
      </c>
    </row>
    <row r="12" spans="1:18" x14ac:dyDescent="0.3">
      <c r="B12" s="1">
        <v>1010</v>
      </c>
      <c r="C12" s="1">
        <v>1110</v>
      </c>
      <c r="D12" s="1">
        <v>1210</v>
      </c>
      <c r="L12" s="1">
        <v>1010</v>
      </c>
      <c r="M12" s="1">
        <v>1110</v>
      </c>
      <c r="N12" s="1">
        <v>1210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76CF-9F99-4999-8582-89758D6EFB2E}">
  <dimension ref="A1:R12"/>
  <sheetViews>
    <sheetView workbookViewId="0">
      <selection activeCell="B9" sqref="B9"/>
    </sheetView>
  </sheetViews>
  <sheetFormatPr baseColWidth="10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  <col min="11" max="11" width="4.296875" customWidth="1"/>
    <col min="12" max="14" width="6.296875" style="1" customWidth="1"/>
    <col min="15" max="15" width="7.59765625" customWidth="1"/>
    <col min="16" max="18" width="6.296875" style="1" customWidth="1"/>
    <col min="19" max="19" width="2.5" customWidth="1"/>
  </cols>
  <sheetData>
    <row r="1" spans="1:18" ht="26.25" x14ac:dyDescent="0.4">
      <c r="A1" s="65"/>
      <c r="B1" s="69" t="s">
        <v>60</v>
      </c>
      <c r="K1" s="65"/>
      <c r="L1" s="71" t="s">
        <v>58</v>
      </c>
    </row>
    <row r="3" spans="1:18" x14ac:dyDescent="0.3">
      <c r="B3" s="66">
        <v>100</v>
      </c>
      <c r="C3" s="66">
        <v>200</v>
      </c>
      <c r="D3" s="66">
        <v>300</v>
      </c>
      <c r="F3" s="67">
        <v>1</v>
      </c>
      <c r="G3" s="68">
        <v>2</v>
      </c>
      <c r="H3" s="68">
        <v>3</v>
      </c>
      <c r="L3" s="66">
        <v>100</v>
      </c>
      <c r="M3" s="66">
        <v>200</v>
      </c>
      <c r="N3" s="66">
        <v>300</v>
      </c>
      <c r="P3" s="67">
        <v>1</v>
      </c>
      <c r="Q3" s="70">
        <v>1</v>
      </c>
      <c r="R3" s="70">
        <v>1</v>
      </c>
    </row>
    <row r="4" spans="1:18" x14ac:dyDescent="0.3">
      <c r="B4" s="68">
        <v>400</v>
      </c>
      <c r="C4" s="68">
        <v>500</v>
      </c>
      <c r="D4" s="68">
        <v>600</v>
      </c>
      <c r="F4" s="67">
        <v>4</v>
      </c>
      <c r="G4" s="68">
        <v>5</v>
      </c>
      <c r="H4" s="68">
        <v>6</v>
      </c>
      <c r="L4" s="72">
        <v>100</v>
      </c>
      <c r="M4" s="72">
        <v>200</v>
      </c>
      <c r="N4" s="72">
        <v>300</v>
      </c>
      <c r="P4" s="67">
        <v>4</v>
      </c>
      <c r="Q4" s="70">
        <v>4</v>
      </c>
      <c r="R4" s="70">
        <v>4</v>
      </c>
    </row>
    <row r="5" spans="1:18" x14ac:dyDescent="0.3">
      <c r="B5" s="68">
        <v>700</v>
      </c>
      <c r="C5" s="68">
        <v>800</v>
      </c>
      <c r="D5" s="68">
        <v>900</v>
      </c>
      <c r="F5" s="67">
        <v>7</v>
      </c>
      <c r="G5" s="68">
        <v>8</v>
      </c>
      <c r="H5" s="68">
        <v>9</v>
      </c>
      <c r="L5" s="72">
        <v>100</v>
      </c>
      <c r="M5" s="72">
        <v>200</v>
      </c>
      <c r="N5" s="72">
        <v>300</v>
      </c>
      <c r="P5" s="67">
        <v>7</v>
      </c>
      <c r="Q5" s="70">
        <v>7</v>
      </c>
      <c r="R5" s="70">
        <v>7</v>
      </c>
    </row>
    <row r="6" spans="1:18" x14ac:dyDescent="0.3">
      <c r="B6" s="68">
        <v>1000</v>
      </c>
      <c r="C6" s="68">
        <v>1100</v>
      </c>
      <c r="D6" s="68">
        <v>1200</v>
      </c>
      <c r="F6" s="67">
        <v>10</v>
      </c>
      <c r="G6" s="68">
        <v>11</v>
      </c>
      <c r="H6" s="68">
        <v>12</v>
      </c>
      <c r="L6" s="72">
        <v>100</v>
      </c>
      <c r="M6" s="72">
        <v>200</v>
      </c>
      <c r="N6" s="72">
        <v>300</v>
      </c>
      <c r="P6" s="67">
        <v>10</v>
      </c>
      <c r="Q6" s="70">
        <v>10</v>
      </c>
      <c r="R6" s="70">
        <v>10</v>
      </c>
    </row>
    <row r="9" spans="1:18" x14ac:dyDescent="0.3">
      <c r="B9" s="1">
        <f t="array" ref="B9:D12">B3:D3+F3:F6</f>
        <v>101</v>
      </c>
      <c r="C9" s="1">
        <v>201</v>
      </c>
      <c r="D9" s="1">
        <v>301</v>
      </c>
      <c r="L9" s="1">
        <f t="array" ref="L9:N12">L3:N6+P3:R6</f>
        <v>101</v>
      </c>
      <c r="M9" s="1">
        <v>201</v>
      </c>
      <c r="N9" s="1">
        <v>301</v>
      </c>
    </row>
    <row r="10" spans="1:18" x14ac:dyDescent="0.3">
      <c r="B10" s="1">
        <v>104</v>
      </c>
      <c r="C10" s="1">
        <v>204</v>
      </c>
      <c r="D10" s="1">
        <v>304</v>
      </c>
      <c r="L10" s="1">
        <v>104</v>
      </c>
      <c r="M10" s="1">
        <v>204</v>
      </c>
      <c r="N10" s="1">
        <v>304</v>
      </c>
    </row>
    <row r="11" spans="1:18" x14ac:dyDescent="0.3">
      <c r="B11" s="1">
        <v>107</v>
      </c>
      <c r="C11" s="1">
        <v>207</v>
      </c>
      <c r="D11" s="1">
        <v>307</v>
      </c>
      <c r="L11" s="1">
        <v>107</v>
      </c>
      <c r="M11" s="1">
        <v>207</v>
      </c>
      <c r="N11" s="1">
        <v>307</v>
      </c>
    </row>
    <row r="12" spans="1:18" x14ac:dyDescent="0.3">
      <c r="B12" s="1">
        <v>110</v>
      </c>
      <c r="C12" s="1">
        <v>210</v>
      </c>
      <c r="D12" s="1">
        <v>310</v>
      </c>
      <c r="L12" s="1">
        <v>110</v>
      </c>
      <c r="M12" s="1">
        <v>210</v>
      </c>
      <c r="N12" s="1">
        <v>310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EF28-AE4B-432A-A2FF-8EBD99C95CAB}">
  <dimension ref="A1:R12"/>
  <sheetViews>
    <sheetView workbookViewId="0">
      <selection activeCell="B9" sqref="B9"/>
    </sheetView>
  </sheetViews>
  <sheetFormatPr baseColWidth="10" defaultRowHeight="18.75" x14ac:dyDescent="0.3"/>
  <cols>
    <col min="1" max="1" width="4.296875" customWidth="1"/>
    <col min="2" max="4" width="6.296875" style="1" customWidth="1"/>
    <col min="5" max="5" width="7.59765625" customWidth="1"/>
    <col min="6" max="8" width="6.296875" style="1" customWidth="1"/>
    <col min="9" max="9" width="2.5" customWidth="1"/>
    <col min="10" max="10" width="11" customWidth="1"/>
    <col min="11" max="11" width="4.296875" customWidth="1"/>
    <col min="12" max="14" width="6.296875" style="1" customWidth="1"/>
    <col min="15" max="15" width="7.59765625" customWidth="1"/>
    <col min="16" max="18" width="6.296875" style="1" customWidth="1"/>
    <col min="19" max="19" width="2.5" customWidth="1"/>
  </cols>
  <sheetData>
    <row r="1" spans="1:18" ht="26.25" x14ac:dyDescent="0.4">
      <c r="A1" s="65"/>
      <c r="B1" s="69" t="s">
        <v>61</v>
      </c>
      <c r="L1" s="71" t="s">
        <v>62</v>
      </c>
    </row>
    <row r="3" spans="1:18" x14ac:dyDescent="0.3">
      <c r="B3" s="66">
        <v>100</v>
      </c>
      <c r="C3" s="66">
        <v>200</v>
      </c>
      <c r="D3" s="66">
        <v>300</v>
      </c>
      <c r="F3" s="67">
        <v>1</v>
      </c>
      <c r="G3" s="68">
        <v>2</v>
      </c>
      <c r="H3" s="68">
        <v>3</v>
      </c>
      <c r="L3" s="66">
        <v>100</v>
      </c>
      <c r="M3" s="66">
        <v>200</v>
      </c>
      <c r="N3" s="66">
        <v>300</v>
      </c>
      <c r="P3" s="67">
        <v>1</v>
      </c>
      <c r="Q3" s="70">
        <v>1</v>
      </c>
      <c r="R3" s="70">
        <v>1</v>
      </c>
    </row>
    <row r="4" spans="1:18" x14ac:dyDescent="0.3">
      <c r="B4" s="66">
        <v>400</v>
      </c>
      <c r="C4" s="66">
        <v>500</v>
      </c>
      <c r="D4" s="66">
        <v>600</v>
      </c>
      <c r="F4" s="67">
        <v>4</v>
      </c>
      <c r="G4" s="68">
        <v>5</v>
      </c>
      <c r="H4" s="68">
        <v>6</v>
      </c>
      <c r="L4" s="66">
        <v>400</v>
      </c>
      <c r="M4" s="66">
        <v>500</v>
      </c>
      <c r="N4" s="66">
        <v>600</v>
      </c>
      <c r="P4" s="67">
        <v>4</v>
      </c>
      <c r="Q4" s="70">
        <v>4</v>
      </c>
      <c r="R4" s="70">
        <v>4</v>
      </c>
    </row>
    <row r="5" spans="1:18" x14ac:dyDescent="0.3">
      <c r="B5" s="68">
        <v>700</v>
      </c>
      <c r="C5" s="68">
        <v>800</v>
      </c>
      <c r="D5" s="68">
        <v>900</v>
      </c>
      <c r="F5" s="67">
        <v>7</v>
      </c>
      <c r="G5" s="68">
        <v>8</v>
      </c>
      <c r="H5" s="68">
        <v>9</v>
      </c>
      <c r="L5" s="73" t="s">
        <v>63</v>
      </c>
      <c r="M5" s="73" t="s">
        <v>63</v>
      </c>
      <c r="N5" s="73" t="s">
        <v>63</v>
      </c>
      <c r="P5" s="67">
        <v>7</v>
      </c>
      <c r="Q5" s="70">
        <v>7</v>
      </c>
      <c r="R5" s="70">
        <v>7</v>
      </c>
    </row>
    <row r="6" spans="1:18" x14ac:dyDescent="0.3">
      <c r="B6" s="68">
        <v>1000</v>
      </c>
      <c r="C6" s="68">
        <v>1100</v>
      </c>
      <c r="D6" s="68">
        <v>1200</v>
      </c>
      <c r="F6" s="67">
        <v>10</v>
      </c>
      <c r="G6" s="68">
        <v>11</v>
      </c>
      <c r="H6" s="68">
        <v>12</v>
      </c>
      <c r="L6" s="73" t="s">
        <v>63</v>
      </c>
      <c r="M6" s="73" t="s">
        <v>63</v>
      </c>
      <c r="N6" s="73" t="s">
        <v>63</v>
      </c>
      <c r="P6" s="67">
        <v>10</v>
      </c>
      <c r="Q6" s="70">
        <v>10</v>
      </c>
      <c r="R6" s="70">
        <v>10</v>
      </c>
    </row>
    <row r="9" spans="1:18" x14ac:dyDescent="0.3">
      <c r="B9" s="1">
        <f t="array" ref="B9:D12">B3:D4+F3:F6</f>
        <v>101</v>
      </c>
      <c r="C9" s="1">
        <v>201</v>
      </c>
      <c r="D9" s="1">
        <v>301</v>
      </c>
      <c r="L9" s="1">
        <f t="array" ref="L9:N12">L3:N4+P3:P6</f>
        <v>101</v>
      </c>
      <c r="M9" s="1">
        <v>201</v>
      </c>
      <c r="N9" s="1">
        <v>301</v>
      </c>
    </row>
    <row r="10" spans="1:18" x14ac:dyDescent="0.3">
      <c r="B10" s="1">
        <v>404</v>
      </c>
      <c r="C10" s="1">
        <v>504</v>
      </c>
      <c r="D10" s="1">
        <v>604</v>
      </c>
      <c r="L10" s="1">
        <v>404</v>
      </c>
      <c r="M10" s="1">
        <v>504</v>
      </c>
      <c r="N10" s="1">
        <v>604</v>
      </c>
    </row>
    <row r="11" spans="1:18" x14ac:dyDescent="0.3">
      <c r="B11" s="1" t="e">
        <v>#N/A</v>
      </c>
      <c r="C11" s="1" t="e">
        <v>#N/A</v>
      </c>
      <c r="D11" s="1" t="e">
        <v>#N/A</v>
      </c>
      <c r="L11" s="1" t="e">
        <v>#N/A</v>
      </c>
      <c r="M11" s="1" t="e">
        <v>#N/A</v>
      </c>
      <c r="N11" s="1" t="e">
        <v>#N/A</v>
      </c>
    </row>
    <row r="12" spans="1:18" x14ac:dyDescent="0.3">
      <c r="B12" s="1" t="e">
        <v>#N/A</v>
      </c>
      <c r="C12" s="1" t="e">
        <v>#N/A</v>
      </c>
      <c r="D12" s="1" t="e">
        <v>#N/A</v>
      </c>
      <c r="L12" s="1" t="e">
        <v>#N/A</v>
      </c>
      <c r="M12" s="1" t="e">
        <v>#N/A</v>
      </c>
      <c r="N12" s="1" t="e">
        <v>#N/A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63FDF-F51B-4455-8CDD-AC1423194C21}">
  <sheetPr codeName="Tabelle1"/>
  <dimension ref="B1:F20"/>
  <sheetViews>
    <sheetView zoomScaleNormal="100" workbookViewId="0">
      <selection activeCell="B13" sqref="B13"/>
    </sheetView>
  </sheetViews>
  <sheetFormatPr baseColWidth="10" defaultRowHeight="18.75" x14ac:dyDescent="0.3"/>
  <cols>
    <col min="1" max="1" width="3.5" customWidth="1"/>
    <col min="5" max="5" width="3.796875" customWidth="1"/>
  </cols>
  <sheetData>
    <row r="1" spans="2:6" ht="19.5" thickBot="1" x14ac:dyDescent="0.35">
      <c r="C1" s="9"/>
      <c r="D1" s="9"/>
      <c r="E1" s="9"/>
      <c r="F1" s="9"/>
    </row>
    <row r="2" spans="2:6" ht="19.5" thickTop="1" x14ac:dyDescent="0.3">
      <c r="B2" s="38" t="s">
        <v>4</v>
      </c>
      <c r="C2" s="39" t="s">
        <v>16</v>
      </c>
      <c r="D2" s="40" t="s">
        <v>17</v>
      </c>
      <c r="E2" s="7"/>
      <c r="F2" s="7"/>
    </row>
    <row r="3" spans="2:6" x14ac:dyDescent="0.3">
      <c r="B3" s="41" t="s">
        <v>10</v>
      </c>
      <c r="C3" s="17">
        <v>7</v>
      </c>
      <c r="D3" s="42">
        <v>7</v>
      </c>
      <c r="E3" s="1"/>
      <c r="F3" s="1"/>
    </row>
    <row r="4" spans="2:6" x14ac:dyDescent="0.3">
      <c r="B4" s="41" t="s">
        <v>11</v>
      </c>
      <c r="C4" s="17">
        <v>6</v>
      </c>
      <c r="D4" s="42">
        <v>4</v>
      </c>
      <c r="E4" s="1"/>
      <c r="F4" s="1"/>
    </row>
    <row r="5" spans="2:6" x14ac:dyDescent="0.3">
      <c r="B5" s="41" t="s">
        <v>12</v>
      </c>
      <c r="C5" s="17">
        <v>4</v>
      </c>
      <c r="D5" s="42">
        <v>2</v>
      </c>
      <c r="E5" s="1"/>
      <c r="F5" s="1"/>
    </row>
    <row r="6" spans="2:6" x14ac:dyDescent="0.3">
      <c r="B6" s="41" t="s">
        <v>13</v>
      </c>
      <c r="C6" s="17">
        <v>2</v>
      </c>
      <c r="D6" s="42">
        <v>3</v>
      </c>
      <c r="E6" s="1"/>
      <c r="F6" s="1"/>
    </row>
    <row r="7" spans="2:6" x14ac:dyDescent="0.3">
      <c r="B7" s="41" t="s">
        <v>14</v>
      </c>
      <c r="C7" s="17">
        <v>5</v>
      </c>
      <c r="D7" s="42">
        <v>1</v>
      </c>
      <c r="E7" s="1"/>
      <c r="F7" s="1"/>
    </row>
    <row r="8" spans="2:6" ht="19.5" thickBot="1" x14ac:dyDescent="0.35">
      <c r="B8" s="43" t="s">
        <v>15</v>
      </c>
      <c r="C8" s="44">
        <v>2</v>
      </c>
      <c r="D8" s="45">
        <v>2</v>
      </c>
      <c r="E8" s="1"/>
      <c r="F8" s="1"/>
    </row>
    <row r="9" spans="2:6" ht="19.5" thickTop="1" x14ac:dyDescent="0.3"/>
    <row r="11" spans="2:6" x14ac:dyDescent="0.3">
      <c r="B11" s="10" t="s">
        <v>20</v>
      </c>
    </row>
    <row r="12" spans="2:6" ht="19.5" thickBot="1" x14ac:dyDescent="0.35"/>
    <row r="13" spans="2:6" ht="19.5" thickTop="1" x14ac:dyDescent="0.3">
      <c r="B13" s="38" t="str">
        <f t="array" ref="B13:D19">$B$2:$D$8</f>
        <v>Alter</v>
      </c>
      <c r="C13" s="39" t="str">
        <v>männlich</v>
      </c>
      <c r="D13" s="40" t="str">
        <v>weiblich</v>
      </c>
    </row>
    <row r="14" spans="2:6" x14ac:dyDescent="0.3">
      <c r="B14" s="41" t="str">
        <v>0 - 12 Jahre</v>
      </c>
      <c r="C14" s="17">
        <v>7</v>
      </c>
      <c r="D14" s="42">
        <v>7</v>
      </c>
    </row>
    <row r="15" spans="2:6" x14ac:dyDescent="0.3">
      <c r="B15" s="41" t="str">
        <v>13 - 14 Jahre</v>
      </c>
      <c r="C15" s="17">
        <v>6</v>
      </c>
      <c r="D15" s="42">
        <v>4</v>
      </c>
    </row>
    <row r="16" spans="2:6" x14ac:dyDescent="0.3">
      <c r="B16" s="41" t="str">
        <v>15 - 16 Jahre</v>
      </c>
      <c r="C16" s="17">
        <v>4</v>
      </c>
      <c r="D16" s="42">
        <v>2</v>
      </c>
    </row>
    <row r="17" spans="2:4" x14ac:dyDescent="0.3">
      <c r="B17" s="41" t="str">
        <v>17 - 18 Jahre</v>
      </c>
      <c r="C17" s="17">
        <v>2</v>
      </c>
      <c r="D17" s="42">
        <v>3</v>
      </c>
    </row>
    <row r="18" spans="2:4" x14ac:dyDescent="0.3">
      <c r="B18" s="41" t="str">
        <v>19 - 21 Jahre</v>
      </c>
      <c r="C18" s="17">
        <v>5</v>
      </c>
      <c r="D18" s="42">
        <v>1</v>
      </c>
    </row>
    <row r="19" spans="2:4" ht="19.5" thickBot="1" x14ac:dyDescent="0.35">
      <c r="B19" s="43" t="str">
        <v>über 21 Jahre</v>
      </c>
      <c r="C19" s="44">
        <v>2</v>
      </c>
      <c r="D19" s="45">
        <v>2</v>
      </c>
    </row>
    <row r="20" spans="2:4" ht="19.5" thickTop="1" x14ac:dyDescent="0.3"/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Bsp_1</vt:lpstr>
      <vt:lpstr>Bsp_2</vt:lpstr>
      <vt:lpstr>Fall_1</vt:lpstr>
      <vt:lpstr>Fall_2</vt:lpstr>
      <vt:lpstr>Fall_3</vt:lpstr>
      <vt:lpstr>Fall_4</vt:lpstr>
      <vt:lpstr>Fall_5</vt:lpstr>
      <vt:lpstr>Fall_6</vt:lpstr>
      <vt:lpstr>Bsp_3</vt:lpstr>
      <vt:lpstr>Bsp_4</vt:lpstr>
      <vt:lpstr>Bsp_5</vt:lpstr>
      <vt:lpstr>Bsp_6</vt:lpstr>
      <vt:lpstr>Bsp_7</vt:lpstr>
      <vt:lpstr>Bsp_8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 Baum</dc:creator>
  <cp:lastModifiedBy>Hermann Baum</cp:lastModifiedBy>
  <cp:lastPrinted>2021-12-01T09:58:33Z</cp:lastPrinted>
  <dcterms:created xsi:type="dcterms:W3CDTF">2021-11-30T10:09:04Z</dcterms:created>
  <dcterms:modified xsi:type="dcterms:W3CDTF">2022-03-09T00:20:30Z</dcterms:modified>
</cp:coreProperties>
</file>